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内科" sheetId="1" r:id="rId1"/>
    <sheet name="外科" sheetId="2" r:id="rId2"/>
    <sheet name="其他临床医技" sheetId="3" r:id="rId3"/>
    <sheet name="行政" sheetId="4" r:id="rId4"/>
  </sheets>
  <externalReferences>
    <externalReference r:id="rId5"/>
  </externalReferences>
  <calcPr calcId="144525"/>
</workbook>
</file>

<file path=xl/sharedStrings.xml><?xml version="1.0" encoding="utf-8"?>
<sst xmlns="http://schemas.openxmlformats.org/spreadsheetml/2006/main" count="1048" uniqueCount="485">
  <si>
    <t>科室考核人员名单总表（内科组）</t>
  </si>
  <si>
    <t>报考岗位</t>
  </si>
  <si>
    <t>序号</t>
  </si>
  <si>
    <t>姓名</t>
  </si>
  <si>
    <t>性别</t>
  </si>
  <si>
    <t>专业</t>
  </si>
  <si>
    <t>最终毕业院校</t>
  </si>
  <si>
    <t>轮转科室及时间</t>
  </si>
  <si>
    <t>0101_内科学（心血管病方向）</t>
  </si>
  <si>
    <t>林恒秀</t>
  </si>
  <si>
    <t>女</t>
  </si>
  <si>
    <t>内科学（心血管疾病方向）</t>
  </si>
  <si>
    <t>海南医学院</t>
  </si>
  <si>
    <t>心内管内科一区6.6-6.8，心血管内科二区6.9-6.11</t>
  </si>
  <si>
    <t>马泽涛</t>
  </si>
  <si>
    <t>男</t>
  </si>
  <si>
    <t>内科学</t>
  </si>
  <si>
    <t>浙江大学</t>
  </si>
  <si>
    <t>陈燕娥</t>
  </si>
  <si>
    <t>许宇涛</t>
  </si>
  <si>
    <t>广西医科大学</t>
  </si>
  <si>
    <t>徐润秋</t>
  </si>
  <si>
    <t>内科学（心血管病）</t>
  </si>
  <si>
    <t>哈尔滨医科大学</t>
  </si>
  <si>
    <t>心内管内科一区6.9-6.11，心血管内科二区6.6-6.8</t>
  </si>
  <si>
    <t>陈生金</t>
  </si>
  <si>
    <t>内科学（心血管病学）</t>
  </si>
  <si>
    <t>山西医科大学</t>
  </si>
  <si>
    <t>房越</t>
  </si>
  <si>
    <t>临床医学</t>
  </si>
  <si>
    <t>郑玉琪</t>
  </si>
  <si>
    <t>心血管内科</t>
  </si>
  <si>
    <t>0102_内科学（血液病方向）</t>
  </si>
  <si>
    <t>罗洁</t>
  </si>
  <si>
    <t>内科学（血液病）</t>
  </si>
  <si>
    <t>南方医科大学</t>
  </si>
  <si>
    <t>血液内科6.6-6.12</t>
  </si>
  <si>
    <t>严江榕</t>
  </si>
  <si>
    <t>黄倩蕾</t>
  </si>
  <si>
    <t>苏州大学</t>
  </si>
  <si>
    <t>0103_内科学（呼吸系病方向）</t>
  </si>
  <si>
    <t>何泽思</t>
  </si>
  <si>
    <t>暨南大学</t>
  </si>
  <si>
    <t>呼吸内科6.6-6.7、重症医学科6.8-6.9、感染科6.10-6.11</t>
  </si>
  <si>
    <t>唐小苗</t>
  </si>
  <si>
    <t>内科学（呼吸系病学）</t>
  </si>
  <si>
    <t>黄宏玉</t>
  </si>
  <si>
    <t>感染科6.6-6.7、呼吸内科6.8-6.9、重症医学科6.10-6.11</t>
  </si>
  <si>
    <t>李华娟</t>
  </si>
  <si>
    <t>呼吸内科</t>
  </si>
  <si>
    <t>李少宁</t>
  </si>
  <si>
    <t>内科学（呼吸系统疾病）</t>
  </si>
  <si>
    <t>重症医学科6.6-6.7、感染科6.8-6.9、呼吸内科6.10-6.11</t>
  </si>
  <si>
    <t>李秋呈</t>
  </si>
  <si>
    <t>朱梦霞</t>
  </si>
  <si>
    <t>南华大学</t>
  </si>
  <si>
    <t>0104_内科学（消化系病方向）</t>
  </si>
  <si>
    <t>刘斯亮</t>
  </si>
  <si>
    <t>内科学（消化系病）</t>
  </si>
  <si>
    <t>消化内科6.6-6.8、老年医学科6.9-6.11</t>
  </si>
  <si>
    <t>王小月</t>
  </si>
  <si>
    <t>内科学（消化病学）</t>
  </si>
  <si>
    <t>郑州大学</t>
  </si>
  <si>
    <t>王嫣</t>
  </si>
  <si>
    <t>临床医学（内科专硕）</t>
  </si>
  <si>
    <t>梁莹莹</t>
  </si>
  <si>
    <t>内科学消化系病</t>
  </si>
  <si>
    <t>王婷</t>
  </si>
  <si>
    <t>武汉大学</t>
  </si>
  <si>
    <t>老年医学科6.6-6.8、消化内科6.9-6.11</t>
  </si>
  <si>
    <t>李勇瑜</t>
  </si>
  <si>
    <t>苏业雄</t>
  </si>
  <si>
    <t>0105_内科学（内分泌与代谢病方向）</t>
  </si>
  <si>
    <t>谭秀琴</t>
  </si>
  <si>
    <t>内科学（专业硕士）</t>
  </si>
  <si>
    <t>广州医科大学</t>
  </si>
  <si>
    <t>内分泌科6.13-6.15、老年医学科6.16-6.18</t>
  </si>
  <si>
    <t>夏秋阳</t>
  </si>
  <si>
    <t>内科学（内分泌与代谢病专业）</t>
  </si>
  <si>
    <t>河北医科大学</t>
  </si>
  <si>
    <t>李静</t>
  </si>
  <si>
    <t>内分泌与代谢病</t>
  </si>
  <si>
    <t>周田</t>
  </si>
  <si>
    <t>潘彩霞</t>
  </si>
  <si>
    <t>内分泌学</t>
  </si>
  <si>
    <t>老年医学科6.13-6.15、内分泌科6.16-6.18</t>
  </si>
  <si>
    <t>甘英琴</t>
  </si>
  <si>
    <t>内科学（专业型）</t>
  </si>
  <si>
    <t>佟敏</t>
  </si>
  <si>
    <t>延边大学</t>
  </si>
  <si>
    <t>0106_内科学（肾病方向）</t>
  </si>
  <si>
    <t>林子艳</t>
  </si>
  <si>
    <t>肾内科6.6-6.8、风湿免疫科6.9-6.11</t>
  </si>
  <si>
    <t>王梦莹</t>
  </si>
  <si>
    <t>东南大学</t>
  </si>
  <si>
    <t>程颖</t>
  </si>
  <si>
    <t>内科学（肾病）</t>
  </si>
  <si>
    <t>安徽医科大学</t>
  </si>
  <si>
    <t>陈俊志</t>
  </si>
  <si>
    <t>风湿免疫科6.6-6.8、肾内科6.9-6.11</t>
  </si>
  <si>
    <t>陈奎</t>
  </si>
  <si>
    <t>郑州大学第一附属医院</t>
  </si>
  <si>
    <t>郑馨蕾</t>
  </si>
  <si>
    <t>秦启发</t>
  </si>
  <si>
    <t>内科（肾脏病学）</t>
  </si>
  <si>
    <t>佳木斯大学</t>
  </si>
  <si>
    <t>肾内科6.13-6.15、风湿免疫科6.16-6.18</t>
  </si>
  <si>
    <t>陈爱</t>
  </si>
  <si>
    <t>临床医学（学术型硕士）</t>
  </si>
  <si>
    <t>0107_内科学（风湿病方向）</t>
  </si>
  <si>
    <t>陈建强</t>
  </si>
  <si>
    <t>风湿免疫科6.13-6.15、肾内科6.16-6.18</t>
  </si>
  <si>
    <t>许大麟</t>
  </si>
  <si>
    <t>0108_内科学（传染病方向）</t>
  </si>
  <si>
    <t>感染科6.6-6.12</t>
  </si>
  <si>
    <t>内科学 消化系统疾病</t>
  </si>
  <si>
    <t>0109_内科学（神经病学方向）</t>
  </si>
  <si>
    <t>杨文珍</t>
  </si>
  <si>
    <t>神经病学</t>
  </si>
  <si>
    <t>神经内科6.13-6.15、康复医学科6.16-6.18</t>
  </si>
  <si>
    <t>刚思琪</t>
  </si>
  <si>
    <t>潘頔</t>
  </si>
  <si>
    <t>张媛媛</t>
  </si>
  <si>
    <t>高瑞晗</t>
  </si>
  <si>
    <t>大连医科大学</t>
  </si>
  <si>
    <t>康复医学科6.13-6.15、神经内科6.16-6.18</t>
  </si>
  <si>
    <t>张曼雨</t>
  </si>
  <si>
    <t>李松容</t>
  </si>
  <si>
    <t>0129_肿瘤学（内科方向）</t>
  </si>
  <si>
    <t>周英旭</t>
  </si>
  <si>
    <t>肿瘤学</t>
  </si>
  <si>
    <t>肿瘤内科6.20-6.22、介入超声科6.23-6.25</t>
  </si>
  <si>
    <t>王鑫瑄</t>
  </si>
  <si>
    <t>杜倩娥</t>
  </si>
  <si>
    <t>内科学肿瘤防治（专业学位）</t>
  </si>
  <si>
    <t>朱笑丛</t>
  </si>
  <si>
    <t>中南大学湘雅医学院</t>
  </si>
  <si>
    <t>介入超声科6.20-6.22、肿瘤内科6.23-6.25</t>
  </si>
  <si>
    <t>贾旭</t>
  </si>
  <si>
    <t>刘欢</t>
  </si>
  <si>
    <t>中国医科大学</t>
  </si>
  <si>
    <t>0110_外科学（普外方向）</t>
  </si>
  <si>
    <t>刘路政</t>
  </si>
  <si>
    <t>外科学</t>
  </si>
  <si>
    <t>普外科6.13-6.14、胃肠肿瘤外科6.15-6.16、小儿外科6.17-6.18</t>
  </si>
  <si>
    <t>朱通</t>
  </si>
  <si>
    <t>张占田</t>
  </si>
  <si>
    <t>孙江波</t>
  </si>
  <si>
    <t>小儿外科6.13-6.14、普外科6.15-6.16、胃肠肿瘤外科6.17-6.18</t>
  </si>
  <si>
    <t>张国林</t>
  </si>
  <si>
    <t>新疆医科大学</t>
  </si>
  <si>
    <t>孟泓宇</t>
  </si>
  <si>
    <t>中山大学</t>
  </si>
  <si>
    <t>胃肠肿瘤外科6.13-6.14、小儿外科6.15-6.16、普外科6.17-6.18</t>
  </si>
  <si>
    <t>谢书海</t>
  </si>
  <si>
    <t>0111_外科学（骨外方向）</t>
  </si>
  <si>
    <t>脊柱外科6.13-6.14、急诊和创伤6.15-6.16、关节外科6.17-6.18</t>
  </si>
  <si>
    <t>外科学（骨外科）</t>
  </si>
  <si>
    <t>临床医学-外科学</t>
  </si>
  <si>
    <t>外科学（骨外）</t>
  </si>
  <si>
    <t>天津医科大学</t>
  </si>
  <si>
    <t>关节外科6.13-6.14、脊柱外科6.15-6.16、急诊和创伤6.17-6.18</t>
  </si>
  <si>
    <t>昆明医科大学</t>
  </si>
  <si>
    <t>牡丹江医学院</t>
  </si>
  <si>
    <t>急诊和创伤6.13-6.14、关节外科6.15-6.16、脊柱外科6.17-6.18</t>
  </si>
  <si>
    <t>右江民族医学院</t>
  </si>
  <si>
    <t>0112_外科学（泌尿外方向）</t>
  </si>
  <si>
    <t>郭诗杰</t>
  </si>
  <si>
    <t>外科学（泌尿外科方向）</t>
  </si>
  <si>
    <t>济宁医学院</t>
  </si>
  <si>
    <t>泌尿外科6.6-6.8、小儿外科6.9-6.11</t>
  </si>
  <si>
    <t>孙安冉</t>
  </si>
  <si>
    <t>厦门大学</t>
  </si>
  <si>
    <t>谢汶桂</t>
  </si>
  <si>
    <t>杨檬</t>
  </si>
  <si>
    <t>外科学（专业学位）</t>
  </si>
  <si>
    <t>江志成</t>
  </si>
  <si>
    <t>小儿外科6.6-6.8、泌尿外科6.9-6.11</t>
  </si>
  <si>
    <t>罗德凡</t>
  </si>
  <si>
    <t>顾茆立</t>
  </si>
  <si>
    <t>0113_外科学（胸心外方向）</t>
  </si>
  <si>
    <t>符贵宁</t>
  </si>
  <si>
    <t>外科学（胸心外科学）</t>
  </si>
  <si>
    <t>胸心外科6.13-6.19</t>
  </si>
  <si>
    <t>李佩骏</t>
  </si>
  <si>
    <t>赣南医学院</t>
  </si>
  <si>
    <t>李建峰</t>
  </si>
  <si>
    <t>0114_外科学（神外方向）</t>
  </si>
  <si>
    <t>伍贞宇</t>
  </si>
  <si>
    <t>外科学（神经外科）</t>
  </si>
  <si>
    <t>神经外科6.6-6.8，介入超声科6.9-6.11</t>
  </si>
  <si>
    <t>马小鹏</t>
  </si>
  <si>
    <t>外科学（神经外科学）</t>
  </si>
  <si>
    <t>华中科技大学</t>
  </si>
  <si>
    <t>高鑫义</t>
  </si>
  <si>
    <t>宁夏医科大学</t>
  </si>
  <si>
    <t>李宁</t>
  </si>
  <si>
    <t>外科学（神经外科方向）</t>
  </si>
  <si>
    <t>介入超声科6.6-6.8，神经外科6.9-6.11</t>
  </si>
  <si>
    <t>赵泽宇</t>
  </si>
  <si>
    <t>李超</t>
  </si>
  <si>
    <t>陈华帅</t>
  </si>
  <si>
    <t>临床医学（神经外科）</t>
  </si>
  <si>
    <t>0115_外科学（整形方向）</t>
  </si>
  <si>
    <t>毛姝然</t>
  </si>
  <si>
    <t>外科学（整形外科方向）</t>
  </si>
  <si>
    <t>整形外科6.13-6.19</t>
  </si>
  <si>
    <t>张冬雪</t>
  </si>
  <si>
    <t>外科学（整形外科)</t>
  </si>
  <si>
    <t>常晓雨</t>
  </si>
  <si>
    <t>安徽医科大学研究生院</t>
  </si>
  <si>
    <t>符学铭</t>
  </si>
  <si>
    <t>外科（整形外科）</t>
  </si>
  <si>
    <t>重庆医科大学</t>
  </si>
  <si>
    <t>孙秋悦</t>
  </si>
  <si>
    <t>江苏大学</t>
  </si>
  <si>
    <t>整形外科6.6-6.12</t>
  </si>
  <si>
    <t>李瑞</t>
  </si>
  <si>
    <t>田颂武</t>
  </si>
  <si>
    <t>临床医学（外科）</t>
  </si>
  <si>
    <t>0117_外科学（运动医学方向）</t>
  </si>
  <si>
    <t>外科学（骨科）</t>
  </si>
  <si>
    <t>关节外科6.20-6.22、康复医学科6.23-6.25</t>
  </si>
  <si>
    <t>骨科学</t>
  </si>
  <si>
    <t>康复医学科6.20-6.22、关节外科6.23-6.25</t>
  </si>
  <si>
    <t>0130_肿瘤学（外科方向）</t>
  </si>
  <si>
    <t>刘婉莹</t>
  </si>
  <si>
    <t>肿瘤学（外科）</t>
  </si>
  <si>
    <t>胃肠肿瘤外科6.9-6.11，介入超声科6.13-6.15</t>
  </si>
  <si>
    <t>吴素贞</t>
  </si>
  <si>
    <t>宗禹萱</t>
  </si>
  <si>
    <t>肿瘤学（外科方向）</t>
  </si>
  <si>
    <t>科室考核人员名单总表（其他临床医技岗）</t>
  </si>
  <si>
    <t>联系电话</t>
  </si>
  <si>
    <t>毕业院校</t>
  </si>
  <si>
    <t>0119_儿科学</t>
  </si>
  <si>
    <t>韩茜</t>
  </si>
  <si>
    <t>儿科学</t>
  </si>
  <si>
    <t>儿科6.6-6.12</t>
  </si>
  <si>
    <t>冯丁夏</t>
  </si>
  <si>
    <t>王庚</t>
  </si>
  <si>
    <t>戚靖</t>
  </si>
  <si>
    <t>杨美思</t>
  </si>
  <si>
    <t>儿科6.13-6.19</t>
  </si>
  <si>
    <t>王会丰</t>
  </si>
  <si>
    <t>0121_皮肤病与性病学</t>
  </si>
  <si>
    <t>吴丽珍</t>
  </si>
  <si>
    <t>皮肤病与性病学</t>
  </si>
  <si>
    <t>皮肤科 6.6-6.12</t>
  </si>
  <si>
    <t>唐敏慧</t>
  </si>
  <si>
    <t>刘琨</t>
  </si>
  <si>
    <t>邸文柯</t>
  </si>
  <si>
    <t>万多艳</t>
  </si>
  <si>
    <t>皮肤科 6.13-6.19</t>
  </si>
  <si>
    <t>范婷</t>
  </si>
  <si>
    <t>崔文悦</t>
  </si>
  <si>
    <t>0122_妇产科学</t>
  </si>
  <si>
    <t>霍明珠</t>
  </si>
  <si>
    <t>妇产科学（生殖方向）</t>
  </si>
  <si>
    <t>产科6.6-6.8，胎儿医学6.9-6.11</t>
  </si>
  <si>
    <t>郑在中</t>
  </si>
  <si>
    <t>妇产科学（产科方向）</t>
  </si>
  <si>
    <t>陈月芬</t>
  </si>
  <si>
    <t>胎儿医学6.6-6.8，产科6.9-6.11</t>
  </si>
  <si>
    <t>王秋霞</t>
  </si>
  <si>
    <t>胡剑</t>
  </si>
  <si>
    <t>杨雪</t>
  </si>
  <si>
    <t>妇产科学（妇科方向）</t>
  </si>
  <si>
    <t>胎儿医学6.13-6.15、产科6.16-6.18</t>
  </si>
  <si>
    <t>刘明玥</t>
  </si>
  <si>
    <t>汤红岩</t>
  </si>
  <si>
    <t>产科6.13-6.15、胎儿医学科6.16-6.18</t>
  </si>
  <si>
    <t>王璐</t>
  </si>
  <si>
    <t>0127_眼科学</t>
  </si>
  <si>
    <t>符树宇</t>
  </si>
  <si>
    <t>眼科学</t>
  </si>
  <si>
    <t>眼科 6.6-6.12</t>
  </si>
  <si>
    <t>丁浩轩</t>
  </si>
  <si>
    <t>陈烨鋆</t>
  </si>
  <si>
    <t>唐吉森</t>
  </si>
  <si>
    <t>吕晨曦</t>
  </si>
  <si>
    <t>眼科 6.13-6.19</t>
  </si>
  <si>
    <t>金银铃</t>
  </si>
  <si>
    <t>曲鑫</t>
  </si>
  <si>
    <t>0128_麻醉学、疼痛学</t>
  </si>
  <si>
    <t>陈奕关</t>
  </si>
  <si>
    <t>麻醉学、疼痛学</t>
  </si>
  <si>
    <t>麻醉科6.6-6.12</t>
  </si>
  <si>
    <t>刘育玮</t>
  </si>
  <si>
    <t>麻醉科6.13-6.19</t>
  </si>
  <si>
    <t>陈佳阳</t>
  </si>
  <si>
    <t>张琳琳</t>
  </si>
  <si>
    <t>0132_耳鼻咽喉科学</t>
  </si>
  <si>
    <t>郭瑞康</t>
  </si>
  <si>
    <t>耳鼻咽喉科学</t>
  </si>
  <si>
    <t>耳鼻咽喉头颈外科 6.13-6.19</t>
  </si>
  <si>
    <t>宋博</t>
  </si>
  <si>
    <t>耳鼻咽喉科</t>
  </si>
  <si>
    <t>刘迪</t>
  </si>
  <si>
    <t>张宇光</t>
  </si>
  <si>
    <t>耳鼻咽喉头颈外科 6.6-6.12</t>
  </si>
  <si>
    <t>杜越</t>
  </si>
  <si>
    <t>0133_康复医学与理疗学</t>
  </si>
  <si>
    <t>赖红宇</t>
  </si>
  <si>
    <t>康复医学与理疗学</t>
  </si>
  <si>
    <t>康复医学科6.13-6.19</t>
  </si>
  <si>
    <t>0134_口腔临床医学</t>
  </si>
  <si>
    <t>李俊瑶</t>
  </si>
  <si>
    <t>口腔医学</t>
  </si>
  <si>
    <t>口腔科 6.6-6.12</t>
  </si>
  <si>
    <t>胡腾</t>
  </si>
  <si>
    <t>口腔临床医学</t>
  </si>
  <si>
    <t>林亚男</t>
  </si>
  <si>
    <t>王正安</t>
  </si>
  <si>
    <t xml:space="preserve"> 口腔内科学</t>
  </si>
  <si>
    <t>周紫蓝</t>
  </si>
  <si>
    <t>田悦</t>
  </si>
  <si>
    <t>口腔科 6.13-6.19</t>
  </si>
  <si>
    <t>刘苗苗</t>
  </si>
  <si>
    <t>口腔颌面外科</t>
  </si>
  <si>
    <t>郑家丽</t>
  </si>
  <si>
    <t>杨麒麟</t>
  </si>
  <si>
    <t>牙体牙髓</t>
  </si>
  <si>
    <t>岳杰</t>
  </si>
  <si>
    <t>0135_中医内科学</t>
  </si>
  <si>
    <t>闫钰婷</t>
  </si>
  <si>
    <t>中医内科学</t>
  </si>
  <si>
    <t>中医科 6.6-6.12</t>
  </si>
  <si>
    <t>王振雄</t>
  </si>
  <si>
    <t>佟一鑫</t>
  </si>
  <si>
    <t>莫竣麟</t>
  </si>
  <si>
    <t>中医内科学（肾脏病方向）</t>
  </si>
  <si>
    <t>陈宏道</t>
  </si>
  <si>
    <t>洪肇欣</t>
  </si>
  <si>
    <t>中医内科学-老年病方向</t>
  </si>
  <si>
    <t>中医科 6.13-6.19</t>
  </si>
  <si>
    <t>樊姗</t>
  </si>
  <si>
    <t>0136_中医妇科学</t>
  </si>
  <si>
    <t>中医妇科学</t>
  </si>
  <si>
    <t>中医（中医妇科方向）</t>
  </si>
  <si>
    <t>中医科 6.20-6.26</t>
  </si>
  <si>
    <t>0137_针灸推拿学</t>
  </si>
  <si>
    <t>针灸推拿学</t>
  </si>
  <si>
    <t>针灸科6.6-6.8，康复医学6.9-6.11</t>
  </si>
  <si>
    <t>康复医学6.6-6.8，针灸科6.9-6.11</t>
  </si>
  <si>
    <t>针灸推拿</t>
  </si>
  <si>
    <t>康复医学科6.20-6.22，针灸科6.23-6.25</t>
  </si>
  <si>
    <t>0140_遗传学、微生物学、生物化学与分子生物学</t>
  </si>
  <si>
    <t>徐海霞</t>
  </si>
  <si>
    <t>生物化学与分子生物学</t>
  </si>
  <si>
    <t>检验科6.6-6.7,生殖医学科6.8-6.9,脊柱外科6.10-6.11</t>
  </si>
  <si>
    <t>邓茹茹</t>
  </si>
  <si>
    <t>化学工程与技术专业</t>
  </si>
  <si>
    <t>生殖医学科6.6-6.7,脊柱外科6.8-6.9,检验科6.10-6.11</t>
  </si>
  <si>
    <t>吴迪</t>
  </si>
  <si>
    <t>安丽萍</t>
  </si>
  <si>
    <t>遗传学</t>
  </si>
  <si>
    <t>脊柱外科6.6-6.7,检验科6.8-6.9,生殖医学科6.10-6.11</t>
  </si>
  <si>
    <t>林玉暖</t>
  </si>
  <si>
    <t>微生物学</t>
  </si>
  <si>
    <t>0201_病理学与病理生理学</t>
  </si>
  <si>
    <t>段家豪</t>
  </si>
  <si>
    <t>临床病理学</t>
  </si>
  <si>
    <t>病理科6.6-6.12</t>
  </si>
  <si>
    <t>0202_临床检验诊断学、生物医学</t>
  </si>
  <si>
    <t>曾朝英</t>
  </si>
  <si>
    <t>临床检验诊断学</t>
  </si>
  <si>
    <t>检验科6.6-6.8、输血科6.9-6.11</t>
  </si>
  <si>
    <t>黄雯茜</t>
  </si>
  <si>
    <t>临床医学（临床检验诊断学）</t>
  </si>
  <si>
    <t>冷冰</t>
  </si>
  <si>
    <t>输血科6.6-6.8、检验科6.9-6.11</t>
  </si>
  <si>
    <t>0203_影像医学与核医学</t>
  </si>
  <si>
    <t>王炳帝</t>
  </si>
  <si>
    <t>影像与核医学</t>
  </si>
  <si>
    <t>放射科6.6-6.8、超声科6.9-6.11</t>
  </si>
  <si>
    <t>蒋俊惠</t>
  </si>
  <si>
    <t>丛姗姗</t>
  </si>
  <si>
    <t>放射科6.13-6.15、超声科6.16-6.18</t>
  </si>
  <si>
    <t>0205_药学、中药学</t>
  </si>
  <si>
    <t>汤婷丽</t>
  </si>
  <si>
    <t>临床药学</t>
  </si>
  <si>
    <t>中南大学湘雅二医院</t>
  </si>
  <si>
    <t>药学部6.6-6.8，药理基地6.9、10、13</t>
  </si>
  <si>
    <t>王鹭</t>
  </si>
  <si>
    <t>吴清亮</t>
  </si>
  <si>
    <t>药学</t>
  </si>
  <si>
    <t>四川大学</t>
  </si>
  <si>
    <t>张玉卓</t>
  </si>
  <si>
    <t>杨海艳</t>
  </si>
  <si>
    <t>中药学</t>
  </si>
  <si>
    <t>江西中医药大学</t>
  </si>
  <si>
    <t>药理基地6.6-6.8，药学部6.9、10、13</t>
  </si>
  <si>
    <t>张明康</t>
  </si>
  <si>
    <t>兰州大学</t>
  </si>
  <si>
    <t>赵春乾</t>
  </si>
  <si>
    <t>微生物与生化药学</t>
  </si>
  <si>
    <t>山东大学</t>
  </si>
  <si>
    <t>任相霖</t>
  </si>
  <si>
    <t>电子科技大学</t>
  </si>
  <si>
    <t>龚铃</t>
  </si>
  <si>
    <t>海南大学</t>
  </si>
  <si>
    <t>谢惠菁</t>
  </si>
  <si>
    <t>药剂学</t>
  </si>
  <si>
    <t>药学部6.14-6.16，药理基地6.17、20、21</t>
  </si>
  <si>
    <t>付文晶</t>
  </si>
  <si>
    <t>陈玉柳</t>
  </si>
  <si>
    <t>药理学</t>
  </si>
  <si>
    <t>甘连芳</t>
  </si>
  <si>
    <t>王玲</t>
  </si>
  <si>
    <t>浙江工业大学</t>
  </si>
  <si>
    <t>药理基地6.14-6.16，药学部6.17、20、21</t>
  </si>
  <si>
    <t>符德静</t>
  </si>
  <si>
    <t>广东药科大学</t>
  </si>
  <si>
    <t>徐晗</t>
  </si>
  <si>
    <t>药物分析学</t>
  </si>
  <si>
    <t>王杨</t>
  </si>
  <si>
    <t>药学专业硕士</t>
  </si>
  <si>
    <t>符金星</t>
  </si>
  <si>
    <t>药物化学</t>
  </si>
  <si>
    <t>科室考核人员名单总表（行政岗）</t>
  </si>
  <si>
    <t>电话</t>
  </si>
  <si>
    <t>轮转科室及时间（双休日不上班）</t>
  </si>
  <si>
    <t>0301_会计学、财政学、金融学</t>
  </si>
  <si>
    <t>吴童</t>
  </si>
  <si>
    <t>金融学</t>
  </si>
  <si>
    <t>计划财务部6.6-6.8，采购中心6.9、10、13</t>
  </si>
  <si>
    <t>郭盛楠</t>
  </si>
  <si>
    <t>会计</t>
  </si>
  <si>
    <t>0302_法学</t>
  </si>
  <si>
    <t>高涵</t>
  </si>
  <si>
    <t>法学</t>
  </si>
  <si>
    <t>医务科6.6-6.7、纪检办公室6.8-6.9、院长办公室6.10、6.13</t>
  </si>
  <si>
    <t>孔令宇</t>
  </si>
  <si>
    <t>诉讼法学</t>
  </si>
  <si>
    <t>陈强</t>
  </si>
  <si>
    <t>法律（非法学）</t>
  </si>
  <si>
    <t>0303_政治学、汉语言文学、中文</t>
  </si>
  <si>
    <t>赵博雅</t>
  </si>
  <si>
    <t>政治学</t>
  </si>
  <si>
    <t>院长办公室6.15-6.17，党委办公室6.20-6.22</t>
  </si>
  <si>
    <t>张思媛</t>
  </si>
  <si>
    <t>中国语言文学</t>
  </si>
  <si>
    <t>院长办公室6.6-6.8，党委办公室6.9、10、13</t>
  </si>
  <si>
    <t>李晓烨</t>
  </si>
  <si>
    <t>汉语言文字学</t>
  </si>
  <si>
    <t>黑龙江大学</t>
  </si>
  <si>
    <t>党委办公室5月25、26、27日，院长办公室6月8、9、10日</t>
  </si>
  <si>
    <t>0304_新闻学</t>
  </si>
  <si>
    <t>杨方晶</t>
  </si>
  <si>
    <t>新闻与传播</t>
  </si>
  <si>
    <t>党委办公室6.6-6.8、宣传科6.9、10、13</t>
  </si>
  <si>
    <t>0306_医学</t>
  </si>
  <si>
    <t>周馨</t>
  </si>
  <si>
    <t>中西医结合临床</t>
  </si>
  <si>
    <t>感控科6.13-6.14、医疗质量管理部6.15-6.16、医务科6.17、20</t>
  </si>
  <si>
    <t>侯泽慧</t>
  </si>
  <si>
    <t>感控科6.6-6.7、医疗质量管理部6.8-6.9、医务科6.10、13</t>
  </si>
  <si>
    <t>郎庆旭</t>
  </si>
  <si>
    <t>放射医学</t>
  </si>
  <si>
    <t>感控科6.13-6.14、医疗质量管理部6.15-6.16</t>
  </si>
  <si>
    <t>0307_公共卫生与预防医学</t>
  </si>
  <si>
    <t>陈思润</t>
  </si>
  <si>
    <t>公共卫生(卫生统计学方向)</t>
  </si>
  <si>
    <t>生殖中心6.6-6.10</t>
  </si>
  <si>
    <t>石挺皇</t>
  </si>
  <si>
    <t>公共卫生</t>
  </si>
  <si>
    <t>继续教育部6.6-6.7,感控科6.8-6.9,医疗质量管理部6.10、13</t>
  </si>
  <si>
    <t>周兴业</t>
  </si>
  <si>
    <t>林杨明</t>
  </si>
  <si>
    <t>0308_工商管理、公共管理</t>
  </si>
  <si>
    <t>颜明芬</t>
  </si>
  <si>
    <t>公共管理</t>
  </si>
  <si>
    <t>采购中心6.6-6.8，继续教育部6.9、10、13</t>
  </si>
  <si>
    <t>刘九阳</t>
  </si>
  <si>
    <t>工商管理</t>
  </si>
  <si>
    <t>继续教育部6.13-6.15,采购中心6.16、17、20</t>
  </si>
  <si>
    <t>赵雨欣</t>
  </si>
  <si>
    <t>社会医学与卫生事业管理</t>
  </si>
  <si>
    <t>0309_工程管理、土木工程、空调暖通</t>
  </si>
  <si>
    <t>唐琦</t>
  </si>
  <si>
    <t>安全工程</t>
  </si>
  <si>
    <t>后勤管理部6.8-6.10，审计科6.13-6.15</t>
  </si>
  <si>
    <t>文武双</t>
  </si>
  <si>
    <t>土木工程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</si>
</sst>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15" borderId="12" applyNumberFormat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1" fillId="16" borderId="13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25307;&#32856;&#20154;&#21592;&#20449;&#24687;&#27719;&#24635;&#65288;&#21547;&#25152;&#22312;&#22320;&#21644;&#24847;&#21521;&#65289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临床科室"/>
      <sheetName val="医技科室"/>
      <sheetName val="行政管理"/>
    </sheetNames>
    <sheetDataSet>
      <sheetData sheetId="0">
        <row r="235">
          <cell r="C235" t="str">
            <v>陈秀妍</v>
          </cell>
          <cell r="D235" t="str">
            <v>女</v>
          </cell>
          <cell r="E235">
            <v>1995.01</v>
          </cell>
          <cell r="F235" t="str">
            <v>海南儋州</v>
          </cell>
          <cell r="G235" t="str">
            <v>海南海口</v>
          </cell>
          <cell r="H235" t="str">
            <v>A</v>
          </cell>
          <cell r="I235" t="str">
            <v>群众</v>
          </cell>
          <cell r="J235" t="str">
            <v>硕士研究生</v>
          </cell>
          <cell r="K235" t="str">
            <v>硕士</v>
          </cell>
          <cell r="L235" t="str">
            <v>南华大学，2017.06</v>
          </cell>
          <cell r="M235" t="str">
            <v>海南医学院，2022.06</v>
          </cell>
        </row>
        <row r="236">
          <cell r="C236" t="str">
            <v>杨美思</v>
          </cell>
          <cell r="D236" t="str">
            <v>女</v>
          </cell>
          <cell r="E236" t="str">
            <v>1995.03</v>
          </cell>
          <cell r="F236" t="str">
            <v>黑龙江哈尔滨</v>
          </cell>
          <cell r="G236" t="str">
            <v>内蒙古呼和浩特</v>
          </cell>
          <cell r="H236" t="str">
            <v>B</v>
          </cell>
          <cell r="I236" t="str">
            <v>共青团员</v>
          </cell>
          <cell r="J236" t="str">
            <v>硕士研究生</v>
          </cell>
          <cell r="K236" t="str">
            <v>专业型硕士</v>
          </cell>
          <cell r="L236" t="str">
            <v>齐齐哈尔医学院，2018.06</v>
          </cell>
          <cell r="M236" t="str">
            <v>内蒙古医科大学，2022.07</v>
          </cell>
        </row>
        <row r="237">
          <cell r="C237" t="str">
            <v>王庚</v>
          </cell>
          <cell r="D237" t="str">
            <v>女</v>
          </cell>
          <cell r="E237">
            <v>1995.06</v>
          </cell>
          <cell r="F237" t="str">
            <v>辽宁丹东</v>
          </cell>
          <cell r="G237" t="str">
            <v>未回复</v>
          </cell>
          <cell r="H237" t="str">
            <v>B</v>
          </cell>
          <cell r="I237" t="str">
            <v>中共党员</v>
          </cell>
          <cell r="J237" t="str">
            <v>硕士研究生</v>
          </cell>
          <cell r="K237" t="str">
            <v>硕士</v>
          </cell>
          <cell r="L237" t="str">
            <v>齐齐哈尔医学院，2019.06</v>
          </cell>
          <cell r="M237" t="str">
            <v>哈尔滨医科大学，2022.06</v>
          </cell>
        </row>
        <row r="238">
          <cell r="C238" t="str">
            <v>张徵</v>
          </cell>
          <cell r="D238" t="str">
            <v>女</v>
          </cell>
          <cell r="E238">
            <v>1994.07</v>
          </cell>
          <cell r="F238" t="str">
            <v>安徽安庆</v>
          </cell>
          <cell r="G238" t="str">
            <v>辽宁沈阳</v>
          </cell>
        </row>
        <row r="238">
          <cell r="I238" t="str">
            <v>预备党员</v>
          </cell>
          <cell r="J238" t="str">
            <v>硕士研究生</v>
          </cell>
          <cell r="K238" t="str">
            <v>硕士</v>
          </cell>
          <cell r="L238" t="str">
            <v>蚌埠医学院，2018.07</v>
          </cell>
          <cell r="M238" t="str">
            <v>沈阳医学院,2022.07</v>
          </cell>
        </row>
        <row r="239">
          <cell r="C239" t="str">
            <v>王会丰</v>
          </cell>
          <cell r="D239" t="str">
            <v>男</v>
          </cell>
          <cell r="E239">
            <v>1994.03</v>
          </cell>
          <cell r="F239" t="str">
            <v>海南乐东</v>
          </cell>
          <cell r="G239" t="str">
            <v>广东深圳</v>
          </cell>
          <cell r="H239" t="str">
            <v>B</v>
          </cell>
          <cell r="I239" t="str">
            <v>中共党员</v>
          </cell>
          <cell r="J239" t="str">
            <v>硕士研究生</v>
          </cell>
          <cell r="K239" t="str">
            <v>硕士</v>
          </cell>
          <cell r="L239" t="str">
            <v>吉林大学，2017.07</v>
          </cell>
          <cell r="M239" t="str">
            <v>吉林大学，2020.06</v>
          </cell>
        </row>
        <row r="240">
          <cell r="C240" t="str">
            <v>戚靖</v>
          </cell>
          <cell r="D240" t="str">
            <v>女</v>
          </cell>
          <cell r="E240">
            <v>1994.02</v>
          </cell>
          <cell r="F240" t="str">
            <v>黑龙江衲河</v>
          </cell>
          <cell r="G240" t="str">
            <v>黑龙江哈尔滨</v>
          </cell>
          <cell r="H240" t="str">
            <v>B</v>
          </cell>
          <cell r="I240" t="str">
            <v>中共党员</v>
          </cell>
          <cell r="J240" t="str">
            <v>硕士研究生</v>
          </cell>
          <cell r="K240" t="str">
            <v>硕士</v>
          </cell>
          <cell r="L240" t="str">
            <v>齐齐哈尔医学院，2019.06</v>
          </cell>
          <cell r="M240" t="str">
            <v>哈尔滨医科大学，2022.06</v>
          </cell>
        </row>
        <row r="241">
          <cell r="C241" t="str">
            <v>韩茜</v>
          </cell>
          <cell r="D241" t="str">
            <v>女</v>
          </cell>
          <cell r="E241" t="str">
            <v>1994.12</v>
          </cell>
          <cell r="F241" t="str">
            <v>海南万宁</v>
          </cell>
          <cell r="G241" t="str">
            <v>上海</v>
          </cell>
          <cell r="H241" t="str">
            <v>B</v>
          </cell>
          <cell r="I241" t="str">
            <v>群众</v>
          </cell>
          <cell r="J241" t="str">
            <v>硕士研究生</v>
          </cell>
          <cell r="K241" t="str">
            <v>硕士</v>
          </cell>
          <cell r="L241" t="str">
            <v>哈尔滨医科大学，2018.06</v>
          </cell>
          <cell r="M241" t="str">
            <v>上海交通大学，2022.06</v>
          </cell>
        </row>
        <row r="242">
          <cell r="C242" t="str">
            <v>冯丁夏</v>
          </cell>
          <cell r="D242" t="str">
            <v>女</v>
          </cell>
          <cell r="E242">
            <v>1995.09</v>
          </cell>
          <cell r="F242" t="str">
            <v>海南文昌</v>
          </cell>
          <cell r="G242" t="str">
            <v>未回复</v>
          </cell>
          <cell r="H242" t="str">
            <v>B</v>
          </cell>
          <cell r="I242" t="str">
            <v>中共党员</v>
          </cell>
          <cell r="J242" t="str">
            <v>硕士研究生</v>
          </cell>
          <cell r="K242" t="str">
            <v>硕士</v>
          </cell>
          <cell r="L242" t="str">
            <v>重庆医科大学，2019.06</v>
          </cell>
          <cell r="M242" t="str">
            <v>重庆医科大学，2022.06</v>
          </cell>
        </row>
        <row r="243">
          <cell r="C243" t="str">
            <v>潘玥</v>
          </cell>
          <cell r="D243" t="str">
            <v>女</v>
          </cell>
          <cell r="E243">
            <v>1994.1</v>
          </cell>
          <cell r="F243" t="str">
            <v>黑龙江黑河</v>
          </cell>
          <cell r="G243" t="str">
            <v>未回复</v>
          </cell>
          <cell r="H243" t="str">
            <v>B</v>
          </cell>
          <cell r="I243" t="str">
            <v>共青团员</v>
          </cell>
          <cell r="J243" t="str">
            <v>硕士研究生</v>
          </cell>
          <cell r="K243" t="str">
            <v>专业型硕士</v>
          </cell>
          <cell r="L243" t="str">
            <v>齐齐哈尔医学院，2019.06</v>
          </cell>
          <cell r="M243" t="str">
            <v>新疆医科大学，2022.06</v>
          </cell>
        </row>
        <row r="244">
          <cell r="C244" t="str">
            <v>唐敏慧</v>
          </cell>
          <cell r="D244" t="str">
            <v>女</v>
          </cell>
          <cell r="E244">
            <v>1996.06</v>
          </cell>
          <cell r="F244" t="str">
            <v>海南文昌</v>
          </cell>
          <cell r="G244" t="str">
            <v>江苏苏州</v>
          </cell>
          <cell r="H244" t="str">
            <v>A</v>
          </cell>
          <cell r="I244" t="str">
            <v>共青团员</v>
          </cell>
          <cell r="J244" t="str">
            <v>硕士研究生</v>
          </cell>
          <cell r="K244" t="str">
            <v>硕士</v>
          </cell>
          <cell r="L244" t="str">
            <v>苏州大学，2019.06</v>
          </cell>
          <cell r="M244" t="str">
            <v>苏州大学，2022.06</v>
          </cell>
        </row>
        <row r="245">
          <cell r="C245" t="str">
            <v>秦文欣</v>
          </cell>
          <cell r="D245" t="str">
            <v>女</v>
          </cell>
          <cell r="E245">
            <v>1994.1</v>
          </cell>
          <cell r="F245" t="str">
            <v>安徽</v>
          </cell>
          <cell r="G245" t="str">
            <v>黑龙江哈尔滨</v>
          </cell>
          <cell r="H245" t="str">
            <v>B</v>
          </cell>
          <cell r="I245" t="str">
            <v>中共党员</v>
          </cell>
          <cell r="J245" t="str">
            <v>硕士研究生</v>
          </cell>
          <cell r="K245" t="str">
            <v>硕士</v>
          </cell>
          <cell r="L245" t="str">
            <v>牡丹江医学院，2019.06</v>
          </cell>
          <cell r="M245" t="str">
            <v>哈尔滨医科大学，2022.06</v>
          </cell>
        </row>
        <row r="246">
          <cell r="C246" t="str">
            <v>崔文悦</v>
          </cell>
          <cell r="D246" t="str">
            <v>女</v>
          </cell>
          <cell r="E246">
            <v>1995.01</v>
          </cell>
          <cell r="F246" t="str">
            <v>黑龙江佳木斯</v>
          </cell>
          <cell r="G246" t="str">
            <v>黑龙江佳木斯</v>
          </cell>
          <cell r="H246" t="str">
            <v>B</v>
          </cell>
          <cell r="I246" t="str">
            <v>共青团员</v>
          </cell>
          <cell r="J246" t="str">
            <v>硕士研究生</v>
          </cell>
          <cell r="K246" t="str">
            <v>硕士</v>
          </cell>
          <cell r="L246" t="str">
            <v>佳木斯大学，2019.06</v>
          </cell>
          <cell r="M246" t="str">
            <v>佳木斯大学，2022.07</v>
          </cell>
        </row>
        <row r="247">
          <cell r="C247" t="str">
            <v>侯玥</v>
          </cell>
          <cell r="D247" t="str">
            <v>女</v>
          </cell>
          <cell r="E247">
            <v>1996.03</v>
          </cell>
          <cell r="F247" t="str">
            <v>山东昌邑</v>
          </cell>
          <cell r="G247" t="str">
            <v>未回复</v>
          </cell>
          <cell r="H247" t="str">
            <v>B</v>
          </cell>
          <cell r="I247" t="str">
            <v>中共党员</v>
          </cell>
          <cell r="J247" t="str">
            <v>硕士研究生</v>
          </cell>
          <cell r="K247" t="str">
            <v>硕士</v>
          </cell>
          <cell r="L247" t="str">
            <v>佳木斯大学，2019.06</v>
          </cell>
          <cell r="M247" t="str">
            <v>中国医科大学，2022.06</v>
          </cell>
        </row>
        <row r="248">
          <cell r="C248" t="str">
            <v>邸文柯</v>
          </cell>
          <cell r="D248" t="str">
            <v>女</v>
          </cell>
          <cell r="E248">
            <v>1992.02</v>
          </cell>
          <cell r="F248" t="str">
            <v>山东临沂</v>
          </cell>
          <cell r="G248" t="str">
            <v>山东济南</v>
          </cell>
          <cell r="H248" t="str">
            <v>B</v>
          </cell>
          <cell r="I248" t="str">
            <v>群众</v>
          </cell>
          <cell r="J248" t="str">
            <v>硕士研究生</v>
          </cell>
          <cell r="K248" t="str">
            <v>硕士</v>
          </cell>
          <cell r="L248" t="str">
            <v>泰山医学院，2015.07</v>
          </cell>
          <cell r="M248" t="str">
            <v>山东第一医科大学，2022.07</v>
          </cell>
        </row>
        <row r="249">
          <cell r="C249" t="str">
            <v>万多艳</v>
          </cell>
          <cell r="D249" t="str">
            <v>女</v>
          </cell>
          <cell r="E249">
            <v>1994.1</v>
          </cell>
          <cell r="F249" t="str">
            <v>海南儋州</v>
          </cell>
          <cell r="G249" t="str">
            <v>海南海口</v>
          </cell>
          <cell r="H249" t="str">
            <v>A</v>
          </cell>
          <cell r="I249" t="str">
            <v>共青团员</v>
          </cell>
          <cell r="J249" t="str">
            <v>硕士研究生</v>
          </cell>
          <cell r="K249" t="str">
            <v>硕士</v>
          </cell>
          <cell r="L249" t="str">
            <v>海南医学院，2016.06</v>
          </cell>
          <cell r="M249" t="str">
            <v>海南医学院，2022.06</v>
          </cell>
        </row>
        <row r="250">
          <cell r="C250" t="str">
            <v>吴丽珍</v>
          </cell>
          <cell r="D250" t="str">
            <v>女</v>
          </cell>
          <cell r="E250">
            <v>1996.1</v>
          </cell>
          <cell r="F250" t="str">
            <v>海南儋州</v>
          </cell>
          <cell r="G250" t="str">
            <v>未回复</v>
          </cell>
          <cell r="H250" t="str">
            <v>B</v>
          </cell>
          <cell r="I250" t="str">
            <v>中共党员</v>
          </cell>
          <cell r="J250" t="str">
            <v>硕士研究生</v>
          </cell>
          <cell r="K250" t="str">
            <v>专业型硕士</v>
          </cell>
          <cell r="L250" t="str">
            <v>南方医科大学，2019.06</v>
          </cell>
          <cell r="M250" t="str">
            <v>南方医科大学，2022.06</v>
          </cell>
        </row>
        <row r="251">
          <cell r="C251" t="str">
            <v>牟玉秀</v>
          </cell>
          <cell r="D251" t="str">
            <v>女</v>
          </cell>
          <cell r="E251">
            <v>1993.1</v>
          </cell>
          <cell r="F251" t="str">
            <v>黑龙江青岗</v>
          </cell>
          <cell r="G251" t="str">
            <v>黑龙江佳木斯</v>
          </cell>
          <cell r="H251" t="str">
            <v>B</v>
          </cell>
          <cell r="I251" t="str">
            <v>中共党员</v>
          </cell>
          <cell r="J251" t="str">
            <v>硕士研究生</v>
          </cell>
          <cell r="K251" t="str">
            <v>硕士</v>
          </cell>
          <cell r="L251" t="str">
            <v>佳木斯大学，2018.06</v>
          </cell>
          <cell r="M251" t="str">
            <v>佳木斯大学，2022.06</v>
          </cell>
        </row>
        <row r="252">
          <cell r="C252" t="str">
            <v>范婷</v>
          </cell>
          <cell r="D252" t="str">
            <v>女</v>
          </cell>
          <cell r="E252">
            <v>1995.08</v>
          </cell>
          <cell r="F252" t="str">
            <v>湖北省潜江市</v>
          </cell>
          <cell r="G252" t="str">
            <v>安徽芜湖</v>
          </cell>
        </row>
        <row r="252">
          <cell r="I252" t="str">
            <v>中共党员</v>
          </cell>
          <cell r="J252" t="str">
            <v>硕士研究生</v>
          </cell>
          <cell r="K252" t="str">
            <v>硕士</v>
          </cell>
          <cell r="L252" t="str">
            <v>海南医学院 ，2019.06</v>
          </cell>
          <cell r="M252" t="str">
            <v>皖南医学院，2022.06</v>
          </cell>
        </row>
        <row r="253">
          <cell r="C253" t="str">
            <v>刘琨</v>
          </cell>
          <cell r="D253" t="str">
            <v>男</v>
          </cell>
          <cell r="E253">
            <v>1995.07</v>
          </cell>
          <cell r="F253" t="str">
            <v>安徽省滁州市</v>
          </cell>
          <cell r="G253" t="str">
            <v>海南海口</v>
          </cell>
          <cell r="H253" t="str">
            <v>A</v>
          </cell>
          <cell r="I253" t="str">
            <v>中共党员</v>
          </cell>
          <cell r="J253" t="str">
            <v>硕士研究生</v>
          </cell>
          <cell r="K253" t="str">
            <v>硕士</v>
          </cell>
          <cell r="L253" t="str">
            <v>海南医学院，2019.06</v>
          </cell>
          <cell r="M253" t="str">
            <v>海南医学院 ，2022.06</v>
          </cell>
        </row>
        <row r="254">
          <cell r="C254" t="str">
            <v>汤红岩</v>
          </cell>
          <cell r="D254" t="str">
            <v>女</v>
          </cell>
          <cell r="E254">
            <v>1995.01</v>
          </cell>
          <cell r="F254" t="str">
            <v>黑龙江哈尔滨</v>
          </cell>
          <cell r="G254" t="str">
            <v>黑龙江哈尔滨</v>
          </cell>
          <cell r="H254" t="str">
            <v>B</v>
          </cell>
          <cell r="I254" t="str">
            <v>共青团员</v>
          </cell>
          <cell r="J254" t="str">
            <v>硕士研究生</v>
          </cell>
          <cell r="K254" t="str">
            <v>专业型硕士</v>
          </cell>
          <cell r="L254" t="str">
            <v>山西医科大学，2018.07</v>
          </cell>
          <cell r="M254" t="str">
            <v>哈尔滨医科大学，2022.06</v>
          </cell>
        </row>
        <row r="255">
          <cell r="C255" t="str">
            <v>张琼霞</v>
          </cell>
          <cell r="D255" t="str">
            <v>女</v>
          </cell>
          <cell r="E255">
            <v>1996.04</v>
          </cell>
          <cell r="F255" t="str">
            <v>海南东方</v>
          </cell>
          <cell r="G255" t="str">
            <v>海南海口</v>
          </cell>
          <cell r="H255" t="str">
            <v>A</v>
          </cell>
          <cell r="I255" t="str">
            <v>共青团员</v>
          </cell>
          <cell r="J255" t="str">
            <v>本科</v>
          </cell>
          <cell r="K255" t="str">
            <v>学士</v>
          </cell>
        </row>
        <row r="255">
          <cell r="M255" t="str">
            <v>昆明医科大学海源学院，2019.07</v>
          </cell>
        </row>
        <row r="256">
          <cell r="C256" t="str">
            <v>李肖慧</v>
          </cell>
          <cell r="D256" t="str">
            <v>女</v>
          </cell>
          <cell r="E256">
            <v>1993.07</v>
          </cell>
          <cell r="F256" t="str">
            <v>河南周口</v>
          </cell>
          <cell r="G256" t="str">
            <v>未回复</v>
          </cell>
          <cell r="H256" t="str">
            <v>C</v>
          </cell>
          <cell r="I256" t="str">
            <v>中共党员</v>
          </cell>
          <cell r="J256" t="str">
            <v>硕士研究生</v>
          </cell>
          <cell r="K256" t="str">
            <v>专业型硕士</v>
          </cell>
          <cell r="L256" t="str">
            <v>海南医学院，2018.06</v>
          </cell>
          <cell r="M256" t="str">
            <v>华中科技大学，2022.06</v>
          </cell>
        </row>
        <row r="257">
          <cell r="C257" t="str">
            <v>冯玉莹</v>
          </cell>
          <cell r="D257" t="str">
            <v>女</v>
          </cell>
          <cell r="E257">
            <v>1997.01</v>
          </cell>
          <cell r="F257" t="str">
            <v>河南邓州</v>
          </cell>
          <cell r="G257" t="str">
            <v>海南海口</v>
          </cell>
          <cell r="H257" t="str">
            <v>A</v>
          </cell>
          <cell r="I257" t="str">
            <v>共青团员</v>
          </cell>
          <cell r="J257" t="str">
            <v>硕士研究生</v>
          </cell>
          <cell r="K257" t="str">
            <v>专业型硕士</v>
          </cell>
          <cell r="L257" t="str">
            <v>海南医学院，2019.06</v>
          </cell>
          <cell r="M257" t="str">
            <v>海南医学院，2022.06</v>
          </cell>
        </row>
        <row r="258">
          <cell r="C258" t="str">
            <v>林思婷</v>
          </cell>
          <cell r="D258" t="str">
            <v>女</v>
          </cell>
          <cell r="E258">
            <v>1995.02</v>
          </cell>
          <cell r="F258" t="str">
            <v>海南临高</v>
          </cell>
          <cell r="G258" t="str">
            <v>海南海口</v>
          </cell>
          <cell r="H258" t="str">
            <v>A</v>
          </cell>
          <cell r="I258" t="str">
            <v>共青团员</v>
          </cell>
          <cell r="J258" t="str">
            <v>硕士研究生</v>
          </cell>
          <cell r="K258" t="str">
            <v>硕士</v>
          </cell>
          <cell r="L258" t="str">
            <v>海南医学院，2019.06</v>
          </cell>
          <cell r="M258" t="str">
            <v>海南医学院，2022.06</v>
          </cell>
        </row>
        <row r="259">
          <cell r="C259" t="str">
            <v>王艳</v>
          </cell>
          <cell r="D259" t="str">
            <v>女</v>
          </cell>
          <cell r="E259">
            <v>1995.09</v>
          </cell>
          <cell r="F259" t="str">
            <v>湖北黄冈</v>
          </cell>
          <cell r="G259" t="str">
            <v>未回复</v>
          </cell>
          <cell r="H259" t="str">
            <v>B</v>
          </cell>
          <cell r="I259" t="str">
            <v>共青团员</v>
          </cell>
          <cell r="J259" t="str">
            <v>硕士研究生</v>
          </cell>
          <cell r="K259" t="str">
            <v>专业型硕士</v>
          </cell>
          <cell r="L259" t="str">
            <v>湖北科技学院，2019.06</v>
          </cell>
          <cell r="M259" t="str">
            <v>天津医科大学，2022.06</v>
          </cell>
        </row>
        <row r="260">
          <cell r="C260" t="str">
            <v>郑在中</v>
          </cell>
          <cell r="D260" t="str">
            <v>男</v>
          </cell>
          <cell r="E260">
            <v>1994.06</v>
          </cell>
          <cell r="F260" t="str">
            <v>海南文昌</v>
          </cell>
          <cell r="G260" t="str">
            <v>河南郑州</v>
          </cell>
          <cell r="H260" t="str">
            <v>A</v>
          </cell>
          <cell r="I260" t="str">
            <v>中共党员</v>
          </cell>
          <cell r="J260" t="str">
            <v>硕士研究生</v>
          </cell>
          <cell r="K260" t="str">
            <v>专业型硕士</v>
          </cell>
          <cell r="L260" t="str">
            <v>郑州大学，2019.07</v>
          </cell>
          <cell r="M260" t="str">
            <v>郑州大学，2022.07</v>
          </cell>
        </row>
        <row r="261">
          <cell r="C261" t="str">
            <v>陈月芬</v>
          </cell>
          <cell r="D261" t="str">
            <v>女</v>
          </cell>
          <cell r="E261">
            <v>1996.03</v>
          </cell>
          <cell r="F261" t="str">
            <v>海南海口</v>
          </cell>
          <cell r="G261" t="str">
            <v>山东济南</v>
          </cell>
          <cell r="H261" t="str">
            <v>A</v>
          </cell>
          <cell r="I261" t="str">
            <v>共青团员</v>
          </cell>
          <cell r="J261" t="str">
            <v>硕士研究生</v>
          </cell>
          <cell r="K261" t="str">
            <v>硕士</v>
          </cell>
          <cell r="L261" t="str">
            <v>山东大学，2019.06</v>
          </cell>
          <cell r="M261" t="str">
            <v>山东大学，2022.06</v>
          </cell>
        </row>
        <row r="262">
          <cell r="C262" t="str">
            <v>王秋霞</v>
          </cell>
          <cell r="D262" t="str">
            <v>女</v>
          </cell>
          <cell r="E262">
            <v>1997.1</v>
          </cell>
          <cell r="F262" t="str">
            <v>海南海口</v>
          </cell>
          <cell r="G262" t="str">
            <v>天津</v>
          </cell>
          <cell r="H262" t="str">
            <v>A</v>
          </cell>
          <cell r="I262" t="str">
            <v>中共党员</v>
          </cell>
          <cell r="J262" t="str">
            <v>硕士研究生</v>
          </cell>
          <cell r="K262" t="str">
            <v>专业型硕士</v>
          </cell>
          <cell r="L262" t="str">
            <v>天津医科大学，2019.06</v>
          </cell>
          <cell r="M262" t="str">
            <v>天津医科大学，2022.06</v>
          </cell>
        </row>
        <row r="263">
          <cell r="C263" t="str">
            <v>石敏洁</v>
          </cell>
          <cell r="D263" t="str">
            <v>女</v>
          </cell>
          <cell r="E263">
            <v>1996.07</v>
          </cell>
          <cell r="F263" t="str">
            <v>江苏邳州</v>
          </cell>
          <cell r="G263" t="str">
            <v>海南海口</v>
          </cell>
          <cell r="H263" t="str">
            <v>A</v>
          </cell>
          <cell r="I263" t="str">
            <v>共青团员</v>
          </cell>
          <cell r="J263" t="str">
            <v>硕士研究生</v>
          </cell>
          <cell r="K263" t="str">
            <v>专业型硕士</v>
          </cell>
          <cell r="L263" t="str">
            <v>河北北方学院，2018.06</v>
          </cell>
          <cell r="M263" t="str">
            <v>海南医学院 ，2022.06</v>
          </cell>
        </row>
        <row r="264">
          <cell r="C264" t="str">
            <v>张侃</v>
          </cell>
          <cell r="D264" t="str">
            <v>女</v>
          </cell>
          <cell r="E264">
            <v>1995.07</v>
          </cell>
          <cell r="F264" t="str">
            <v>湖南株洲</v>
          </cell>
          <cell r="G264" t="str">
            <v>广西南宁</v>
          </cell>
          <cell r="H264" t="str">
            <v>B</v>
          </cell>
          <cell r="I264" t="str">
            <v>群众</v>
          </cell>
          <cell r="J264" t="str">
            <v>硕士研究生</v>
          </cell>
          <cell r="K264" t="str">
            <v>专业型硕士</v>
          </cell>
          <cell r="L264" t="str">
            <v>右江民族医学院，2018.06</v>
          </cell>
          <cell r="M264" t="str">
            <v>右江民族医学院，2022.06</v>
          </cell>
        </row>
        <row r="265">
          <cell r="C265" t="str">
            <v>林静</v>
          </cell>
          <cell r="D265" t="str">
            <v>女</v>
          </cell>
          <cell r="E265">
            <v>1995.08</v>
          </cell>
          <cell r="F265" t="str">
            <v>海南文昌</v>
          </cell>
          <cell r="G265" t="str">
            <v>未回复</v>
          </cell>
          <cell r="H265" t="str">
            <v>A</v>
          </cell>
          <cell r="I265" t="str">
            <v>群众</v>
          </cell>
          <cell r="J265" t="str">
            <v>本科</v>
          </cell>
          <cell r="K265" t="str">
            <v>学士</v>
          </cell>
        </row>
        <row r="265">
          <cell r="M265" t="str">
            <v>广西医科大学，2019.06</v>
          </cell>
        </row>
        <row r="266">
          <cell r="C266" t="str">
            <v>刘丽娜</v>
          </cell>
          <cell r="D266" t="str">
            <v>女</v>
          </cell>
          <cell r="E266">
            <v>1995.08</v>
          </cell>
          <cell r="F266" t="str">
            <v>黑龙江绥化</v>
          </cell>
          <cell r="G266" t="str">
            <v>未回复</v>
          </cell>
        </row>
        <row r="266">
          <cell r="I266" t="str">
            <v>共青团员</v>
          </cell>
          <cell r="J266" t="str">
            <v>硕士研究生</v>
          </cell>
          <cell r="K266" t="str">
            <v>硕士</v>
          </cell>
          <cell r="L266" t="str">
            <v>大连医科大学，2019.06</v>
          </cell>
          <cell r="M266" t="str">
            <v>大连医科大学，2022.06</v>
          </cell>
        </row>
        <row r="267">
          <cell r="C267" t="str">
            <v>肖师松</v>
          </cell>
          <cell r="D267" t="str">
            <v>男</v>
          </cell>
          <cell r="E267">
            <v>1994.09</v>
          </cell>
          <cell r="F267" t="str">
            <v>海南海口</v>
          </cell>
          <cell r="G267" t="str">
            <v>广西百色</v>
          </cell>
          <cell r="H267" t="str">
            <v>B</v>
          </cell>
          <cell r="I267" t="str">
            <v>共青团员</v>
          </cell>
          <cell r="J267" t="str">
            <v>硕士研究生</v>
          </cell>
          <cell r="K267" t="str">
            <v>硕士</v>
          </cell>
          <cell r="L267" t="str">
            <v>右江民族医学院，2018.06</v>
          </cell>
          <cell r="M267" t="str">
            <v>右江民族医学院，2022.06</v>
          </cell>
        </row>
        <row r="268">
          <cell r="C268" t="str">
            <v>张国庆</v>
          </cell>
          <cell r="D268" t="str">
            <v>女</v>
          </cell>
          <cell r="E268">
            <v>1995.1</v>
          </cell>
          <cell r="F268" t="str">
            <v>山东泰安</v>
          </cell>
          <cell r="G268" t="str">
            <v>未回复</v>
          </cell>
          <cell r="H268" t="str">
            <v>B</v>
          </cell>
          <cell r="I268" t="str">
            <v>共青团员</v>
          </cell>
          <cell r="J268" t="str">
            <v>硕士研究生</v>
          </cell>
          <cell r="K268" t="str">
            <v>硕士</v>
          </cell>
          <cell r="L268" t="str">
            <v>哈尔滨医科大学，2019.07</v>
          </cell>
          <cell r="M268" t="str">
            <v>哈尔滨医科大学，2022.06</v>
          </cell>
        </row>
        <row r="269">
          <cell r="C269" t="str">
            <v>陈心</v>
          </cell>
          <cell r="D269" t="str">
            <v>女</v>
          </cell>
          <cell r="E269">
            <v>1996.02</v>
          </cell>
          <cell r="F269" t="str">
            <v>陕西</v>
          </cell>
          <cell r="G269" t="str">
            <v>河南郑州</v>
          </cell>
        </row>
        <row r="269">
          <cell r="I269" t="str">
            <v>共青团员</v>
          </cell>
          <cell r="J269" t="str">
            <v>硕士研究生</v>
          </cell>
          <cell r="K269" t="str">
            <v>硕士</v>
          </cell>
          <cell r="L269" t="str">
            <v>宁夏医科大学，2018.06</v>
          </cell>
          <cell r="M269" t="str">
            <v>郑州大学，2022.07</v>
          </cell>
        </row>
        <row r="270">
          <cell r="C270" t="str">
            <v>于少华</v>
          </cell>
          <cell r="D270" t="str">
            <v>女</v>
          </cell>
          <cell r="E270">
            <v>1996.02</v>
          </cell>
          <cell r="F270" t="str">
            <v>山东</v>
          </cell>
          <cell r="G270" t="str">
            <v>未回复</v>
          </cell>
          <cell r="H270" t="str">
            <v>A</v>
          </cell>
          <cell r="I270" t="str">
            <v>中共党员</v>
          </cell>
          <cell r="J270" t="str">
            <v>硕士研究生</v>
          </cell>
          <cell r="K270" t="str">
            <v>专业型硕士</v>
          </cell>
          <cell r="L270" t="str">
            <v>内蒙古科技大学包头医学院，2019.06</v>
          </cell>
          <cell r="M270" t="str">
            <v>宁夏医科大学，2022.06</v>
          </cell>
        </row>
        <row r="271">
          <cell r="C271" t="str">
            <v>谢婉莹</v>
          </cell>
          <cell r="D271" t="str">
            <v>女</v>
          </cell>
          <cell r="E271">
            <v>1993.11</v>
          </cell>
          <cell r="F271" t="str">
            <v>河南南阳</v>
          </cell>
          <cell r="G271" t="str">
            <v>海南海口</v>
          </cell>
          <cell r="H271" t="str">
            <v>A</v>
          </cell>
          <cell r="I271" t="str">
            <v>中共党员</v>
          </cell>
          <cell r="J271" t="str">
            <v>硕士研究生</v>
          </cell>
          <cell r="K271" t="str">
            <v>专业型硕士</v>
          </cell>
          <cell r="L271" t="str">
            <v>河南大学民生学院，2017.07</v>
          </cell>
          <cell r="M271" t="str">
            <v>海南医学院，2022.07</v>
          </cell>
        </row>
        <row r="272">
          <cell r="C272" t="str">
            <v>冯翀</v>
          </cell>
          <cell r="D272" t="str">
            <v>男</v>
          </cell>
          <cell r="E272">
            <v>1996.1</v>
          </cell>
          <cell r="F272" t="str">
            <v>海南琼海</v>
          </cell>
          <cell r="G272" t="str">
            <v>江苏扬州</v>
          </cell>
          <cell r="H272" t="str">
            <v>A</v>
          </cell>
          <cell r="I272" t="str">
            <v>共青团员</v>
          </cell>
          <cell r="J272" t="str">
            <v>硕士研究生</v>
          </cell>
          <cell r="K272" t="str">
            <v>专业型硕士</v>
          </cell>
          <cell r="L272" t="str">
            <v>扬州大学，2019.06</v>
          </cell>
          <cell r="M272" t="str">
            <v>扬州大学，2022.06</v>
          </cell>
        </row>
        <row r="273">
          <cell r="C273" t="str">
            <v>杨雪</v>
          </cell>
          <cell r="D273" t="str">
            <v>女</v>
          </cell>
          <cell r="E273">
            <v>1993.03</v>
          </cell>
          <cell r="F273" t="str">
            <v>黑龙江依安</v>
          </cell>
          <cell r="G273" t="str">
            <v>黑龙江哈尔滨</v>
          </cell>
          <cell r="H273" t="str">
            <v>A</v>
          </cell>
          <cell r="I273" t="str">
            <v>群众</v>
          </cell>
          <cell r="J273" t="str">
            <v>硕士研究生</v>
          </cell>
          <cell r="K273" t="str">
            <v>硕士</v>
          </cell>
          <cell r="L273" t="str">
            <v>齐齐哈尔医学院，2018.06</v>
          </cell>
          <cell r="M273" t="str">
            <v>哈尔滨医科大学，2022.06</v>
          </cell>
        </row>
        <row r="274">
          <cell r="C274" t="str">
            <v>高铭徽</v>
          </cell>
          <cell r="D274" t="str">
            <v>女</v>
          </cell>
          <cell r="E274">
            <v>1996.09</v>
          </cell>
          <cell r="F274" t="str">
            <v>黑龙江黑河</v>
          </cell>
          <cell r="G274" t="str">
            <v>黑龙江黑河</v>
          </cell>
          <cell r="H274" t="str">
            <v>B</v>
          </cell>
          <cell r="I274" t="str">
            <v>共青团员</v>
          </cell>
          <cell r="J274" t="str">
            <v>硕士研究生</v>
          </cell>
          <cell r="K274" t="str">
            <v>专业型硕士</v>
          </cell>
          <cell r="L274" t="str">
            <v>佳木斯大学，2019.06</v>
          </cell>
          <cell r="M274" t="str">
            <v>哈尔滨医科大学，2022.06</v>
          </cell>
        </row>
        <row r="275">
          <cell r="C275" t="str">
            <v>王昊</v>
          </cell>
          <cell r="D275" t="str">
            <v>女</v>
          </cell>
          <cell r="E275">
            <v>1994.05</v>
          </cell>
          <cell r="F275" t="str">
            <v>黑龙江省哈尔滨市</v>
          </cell>
          <cell r="G275" t="str">
            <v>未回复</v>
          </cell>
          <cell r="H275" t="str">
            <v>A</v>
          </cell>
          <cell r="I275" t="str">
            <v>共青团员</v>
          </cell>
          <cell r="J275" t="str">
            <v>硕士研究生</v>
          </cell>
          <cell r="K275" t="str">
            <v>硕士</v>
          </cell>
          <cell r="L275" t="str">
            <v>哈尔滨医科大学，2017.06</v>
          </cell>
          <cell r="M275" t="str">
            <v>哈尔滨医科大学，2022.06</v>
          </cell>
        </row>
        <row r="276">
          <cell r="C276" t="str">
            <v>王品品</v>
          </cell>
          <cell r="D276" t="str">
            <v>女</v>
          </cell>
          <cell r="E276">
            <v>1995.02</v>
          </cell>
          <cell r="F276" t="str">
            <v>河南驻马店</v>
          </cell>
          <cell r="G276" t="str">
            <v>黑龙江哈尔滨</v>
          </cell>
          <cell r="H276" t="str">
            <v>A</v>
          </cell>
          <cell r="I276" t="str">
            <v>共青团员</v>
          </cell>
          <cell r="J276" t="str">
            <v>硕士研究生</v>
          </cell>
          <cell r="K276" t="str">
            <v>硕士</v>
          </cell>
          <cell r="L276" t="str">
            <v>河南科技大学，2019.07</v>
          </cell>
          <cell r="M276" t="str">
            <v>哈尔滨医科大学，2022.06</v>
          </cell>
        </row>
        <row r="277">
          <cell r="C277" t="str">
            <v>吴雨晴</v>
          </cell>
          <cell r="D277" t="str">
            <v>女</v>
          </cell>
          <cell r="E277">
            <v>1995.09</v>
          </cell>
          <cell r="F277" t="str">
            <v>湖南省新化县</v>
          </cell>
          <cell r="G277" t="str">
            <v>湖南长沙</v>
          </cell>
          <cell r="H277" t="str">
            <v>B</v>
          </cell>
          <cell r="I277" t="str">
            <v>中共党员</v>
          </cell>
          <cell r="J277" t="str">
            <v>硕士研究生</v>
          </cell>
          <cell r="K277" t="str">
            <v>硕士</v>
          </cell>
          <cell r="L277" t="str">
            <v>南华大学，2019.06</v>
          </cell>
          <cell r="M277" t="str">
            <v>中南大学，2022.06</v>
          </cell>
        </row>
        <row r="278">
          <cell r="C278" t="str">
            <v>易方棉</v>
          </cell>
          <cell r="D278" t="str">
            <v>女</v>
          </cell>
          <cell r="E278">
            <v>1995.04</v>
          </cell>
          <cell r="F278" t="str">
            <v>海南海口</v>
          </cell>
          <cell r="G278" t="str">
            <v>海南海口</v>
          </cell>
          <cell r="H278" t="str">
            <v>A</v>
          </cell>
          <cell r="I278" t="str">
            <v>共青团员</v>
          </cell>
          <cell r="J278" t="str">
            <v>本科</v>
          </cell>
          <cell r="K278" t="str">
            <v>学士</v>
          </cell>
          <cell r="L278" t="str">
            <v>右江民族医学院，2019.07</v>
          </cell>
        </row>
        <row r="279">
          <cell r="C279" t="str">
            <v>尹力</v>
          </cell>
          <cell r="D279" t="str">
            <v>女</v>
          </cell>
          <cell r="E279">
            <v>1995.1</v>
          </cell>
          <cell r="F279" t="str">
            <v>辽宁辽中</v>
          </cell>
          <cell r="G279" t="str">
            <v>黑龙江哈尔滨</v>
          </cell>
          <cell r="H279" t="str">
            <v>B</v>
          </cell>
          <cell r="I279" t="str">
            <v>共青团员</v>
          </cell>
          <cell r="J279" t="str">
            <v>硕士研究生</v>
          </cell>
          <cell r="K279" t="str">
            <v>专业型硕士</v>
          </cell>
          <cell r="L279" t="str">
            <v>哈尔滨医科大学，2019.06</v>
          </cell>
          <cell r="M279" t="str">
            <v>哈尔滨医科大学，2022.06</v>
          </cell>
        </row>
        <row r="280">
          <cell r="C280" t="str">
            <v>王丽茹</v>
          </cell>
          <cell r="D280" t="str">
            <v>女</v>
          </cell>
          <cell r="E280">
            <v>1998.01</v>
          </cell>
          <cell r="F280" t="str">
            <v>海南屯昌</v>
          </cell>
          <cell r="G280" t="str">
            <v>海南海口</v>
          </cell>
          <cell r="H280" t="str">
            <v>A</v>
          </cell>
          <cell r="I280" t="str">
            <v>共青团员</v>
          </cell>
          <cell r="J280" t="str">
            <v>硕士研究生</v>
          </cell>
          <cell r="K280" t="str">
            <v>专业型硕士</v>
          </cell>
          <cell r="L280" t="str">
            <v>佳木斯大学，2019.06</v>
          </cell>
          <cell r="M280" t="str">
            <v>南华大学，2022.06</v>
          </cell>
        </row>
        <row r="281">
          <cell r="C281" t="str">
            <v>胡剑</v>
          </cell>
          <cell r="D281" t="str">
            <v>男</v>
          </cell>
          <cell r="E281">
            <v>1997.05</v>
          </cell>
          <cell r="F281" t="str">
            <v>湖北咸宁</v>
          </cell>
          <cell r="G281" t="str">
            <v>湖北武汉</v>
          </cell>
          <cell r="H281" t="str">
            <v>A</v>
          </cell>
          <cell r="I281" t="str">
            <v>共青团员</v>
          </cell>
          <cell r="J281" t="str">
            <v>硕士研究生</v>
          </cell>
          <cell r="K281" t="str">
            <v>硕士</v>
          </cell>
          <cell r="L281" t="str">
            <v>武汉大学，2019.06</v>
          </cell>
          <cell r="M281" t="str">
            <v>武汉大学，2022.06</v>
          </cell>
        </row>
        <row r="282">
          <cell r="C282" t="str">
            <v>王宇欣</v>
          </cell>
          <cell r="D282" t="str">
            <v>女</v>
          </cell>
          <cell r="E282">
            <v>1995.04</v>
          </cell>
          <cell r="F282" t="str">
            <v>河北张家口</v>
          </cell>
          <cell r="G282" t="str">
            <v>内蒙古锡林郭勒盟</v>
          </cell>
          <cell r="H282" t="str">
            <v>B</v>
          </cell>
          <cell r="I282" t="str">
            <v>中共党员</v>
          </cell>
          <cell r="J282" t="str">
            <v>硕士研究生</v>
          </cell>
          <cell r="K282" t="str">
            <v>专业型硕士</v>
          </cell>
          <cell r="L282" t="str">
            <v>广西医科大学，2018.06</v>
          </cell>
          <cell r="M282" t="str">
            <v>哈尔滨医科大学，2022.06</v>
          </cell>
        </row>
        <row r="283">
          <cell r="C283" t="str">
            <v>韩晓婷</v>
          </cell>
          <cell r="D283" t="str">
            <v>女</v>
          </cell>
          <cell r="E283">
            <v>1994.09</v>
          </cell>
          <cell r="F283" t="str">
            <v>贵州独山</v>
          </cell>
          <cell r="G283" t="str">
            <v>宁夏银川</v>
          </cell>
          <cell r="H283" t="str">
            <v>A</v>
          </cell>
          <cell r="I283" t="str">
            <v>共青团员</v>
          </cell>
          <cell r="J283" t="str">
            <v>硕士研究生</v>
          </cell>
          <cell r="K283" t="str">
            <v>专业型硕士</v>
          </cell>
          <cell r="L283" t="str">
            <v>新乡医学院，2018.07</v>
          </cell>
          <cell r="M283" t="str">
            <v>宁夏医科大学，2022.06</v>
          </cell>
        </row>
        <row r="284">
          <cell r="C284" t="str">
            <v>房丽娜</v>
          </cell>
          <cell r="D284" t="str">
            <v>女</v>
          </cell>
          <cell r="E284">
            <v>1995.12</v>
          </cell>
          <cell r="F284" t="str">
            <v>山东济南</v>
          </cell>
          <cell r="G284" t="str">
            <v>海南海口</v>
          </cell>
          <cell r="H284" t="str">
            <v>A</v>
          </cell>
          <cell r="I284" t="str">
            <v>中共党员</v>
          </cell>
          <cell r="J284" t="str">
            <v>硕士研究生</v>
          </cell>
          <cell r="K284" t="str">
            <v>专业型硕士</v>
          </cell>
          <cell r="L284" t="str">
            <v>河北医科大学临床学院，2019.07</v>
          </cell>
          <cell r="M284" t="str">
            <v>海南医学院，2022.06</v>
          </cell>
        </row>
        <row r="285">
          <cell r="C285" t="str">
            <v>王璐</v>
          </cell>
          <cell r="D285" t="str">
            <v>女</v>
          </cell>
          <cell r="E285">
            <v>1995.08</v>
          </cell>
          <cell r="F285" t="str">
            <v>陕西宝鸡</v>
          </cell>
          <cell r="G285" t="str">
            <v>黑龙江哈尔滨</v>
          </cell>
          <cell r="H285" t="str">
            <v>B</v>
          </cell>
          <cell r="I285" t="str">
            <v>共青团员</v>
          </cell>
          <cell r="J285" t="str">
            <v>硕士研究生</v>
          </cell>
          <cell r="K285" t="str">
            <v>硕士</v>
          </cell>
          <cell r="L285" t="str">
            <v>西安医学院，2018.06</v>
          </cell>
          <cell r="M285" t="str">
            <v>哈尔滨医科大学，2022.06</v>
          </cell>
        </row>
        <row r="286">
          <cell r="C286" t="str">
            <v>霍明珠</v>
          </cell>
          <cell r="D286" t="str">
            <v>女</v>
          </cell>
          <cell r="E286">
            <v>1997.08</v>
          </cell>
          <cell r="F286" t="str">
            <v>河南开封</v>
          </cell>
          <cell r="G286" t="str">
            <v>未回复</v>
          </cell>
          <cell r="H286" t="str">
            <v>B</v>
          </cell>
          <cell r="I286" t="str">
            <v>中共党员</v>
          </cell>
          <cell r="J286" t="str">
            <v>硕士研究生</v>
          </cell>
          <cell r="K286" t="str">
            <v>专业型硕士</v>
          </cell>
          <cell r="L286" t="str">
            <v>新乡医学院，2019.06</v>
          </cell>
          <cell r="M286" t="str">
            <v>郑州大学，2022.06</v>
          </cell>
        </row>
        <row r="287">
          <cell r="C287" t="str">
            <v>董颖歌</v>
          </cell>
          <cell r="D287" t="str">
            <v>女</v>
          </cell>
          <cell r="E287">
            <v>1995.01</v>
          </cell>
          <cell r="F287" t="str">
            <v>山东青岛</v>
          </cell>
          <cell r="G287" t="str">
            <v>新疆乌鲁木齐</v>
          </cell>
          <cell r="H287" t="str">
            <v>B</v>
          </cell>
          <cell r="I287" t="str">
            <v>共青团员</v>
          </cell>
          <cell r="J287" t="str">
            <v>硕士研究生</v>
          </cell>
          <cell r="K287" t="str">
            <v>硕士</v>
          </cell>
          <cell r="L287" t="str">
            <v>新疆医科大学，2019.06</v>
          </cell>
          <cell r="M287" t="str">
            <v>新疆医科大学，2022.06</v>
          </cell>
        </row>
        <row r="288">
          <cell r="C288" t="str">
            <v>刘静艳</v>
          </cell>
          <cell r="D288" t="str">
            <v>女</v>
          </cell>
          <cell r="E288">
            <v>1994.04</v>
          </cell>
          <cell r="F288" t="str">
            <v>河北石家庄</v>
          </cell>
          <cell r="G288" t="str">
            <v>河北石家庄</v>
          </cell>
          <cell r="H288" t="str">
            <v>A</v>
          </cell>
          <cell r="I288" t="str">
            <v>中共预备党员</v>
          </cell>
          <cell r="J288" t="str">
            <v>硕士研究生</v>
          </cell>
          <cell r="K288" t="str">
            <v>硕士</v>
          </cell>
          <cell r="L288" t="str">
            <v>承德医学院，2018.06</v>
          </cell>
          <cell r="M288" t="str">
            <v>华北理工大学，2021.06</v>
          </cell>
        </row>
        <row r="289">
          <cell r="C289" t="str">
            <v>邓蕊</v>
          </cell>
          <cell r="D289" t="str">
            <v>女</v>
          </cell>
          <cell r="E289">
            <v>1994.04</v>
          </cell>
          <cell r="F289" t="str">
            <v>河北黄骅</v>
          </cell>
          <cell r="G289" t="str">
            <v>辽宁大连</v>
          </cell>
          <cell r="H289" t="str">
            <v>B</v>
          </cell>
          <cell r="I289" t="str">
            <v>共青团员</v>
          </cell>
          <cell r="J289" t="str">
            <v>硕士研究生</v>
          </cell>
          <cell r="K289" t="str">
            <v>硕士</v>
          </cell>
          <cell r="L289" t="str">
            <v>锦州医科大学，2018.06</v>
          </cell>
          <cell r="M289" t="str">
            <v>锦州医科大学，2022.06</v>
          </cell>
        </row>
        <row r="290">
          <cell r="C290" t="str">
            <v>刘春桃</v>
          </cell>
          <cell r="D290" t="str">
            <v>女</v>
          </cell>
          <cell r="E290">
            <v>1993.1</v>
          </cell>
          <cell r="F290" t="str">
            <v>海南儋州</v>
          </cell>
          <cell r="G290" t="str">
            <v>海南海口</v>
          </cell>
          <cell r="H290" t="str">
            <v>A</v>
          </cell>
          <cell r="I290" t="str">
            <v>中共党员</v>
          </cell>
          <cell r="J290" t="str">
            <v>硕士研究生</v>
          </cell>
          <cell r="K290" t="str">
            <v>硕士</v>
          </cell>
          <cell r="L290" t="str">
            <v>海南医学院，2017.06</v>
          </cell>
          <cell r="M290" t="str">
            <v>海南医学院，2021.06</v>
          </cell>
        </row>
        <row r="291">
          <cell r="C291" t="str">
            <v>刘明玥</v>
          </cell>
          <cell r="D291" t="str">
            <v>女</v>
          </cell>
          <cell r="E291">
            <v>1996.06</v>
          </cell>
          <cell r="F291" t="str">
            <v>河南郸城</v>
          </cell>
          <cell r="G291" t="str">
            <v>未回复</v>
          </cell>
          <cell r="H291" t="str">
            <v>B</v>
          </cell>
          <cell r="I291" t="str">
            <v>中共党员</v>
          </cell>
          <cell r="J291" t="str">
            <v>硕士研究生</v>
          </cell>
          <cell r="K291" t="str">
            <v>硕士</v>
          </cell>
          <cell r="L291" t="str">
            <v>郑州大学，2019.07</v>
          </cell>
          <cell r="M291" t="str">
            <v>郑州大学，2022.07</v>
          </cell>
        </row>
        <row r="292">
          <cell r="C292" t="str">
            <v>何起娜</v>
          </cell>
          <cell r="D292" t="str">
            <v>女</v>
          </cell>
          <cell r="E292">
            <v>1994.03</v>
          </cell>
          <cell r="F292" t="str">
            <v>广东南雄</v>
          </cell>
          <cell r="G292" t="str">
            <v>未回复</v>
          </cell>
        </row>
        <row r="292">
          <cell r="I292" t="str">
            <v>共青团员</v>
          </cell>
          <cell r="J292" t="str">
            <v>硕士研究生</v>
          </cell>
          <cell r="K292" t="str">
            <v>硕士</v>
          </cell>
          <cell r="L292" t="str">
            <v>郑州大学，2017.06</v>
          </cell>
          <cell r="M292" t="str">
            <v>郑州大学，2022.06</v>
          </cell>
        </row>
        <row r="293">
          <cell r="C293" t="str">
            <v>李亨静</v>
          </cell>
          <cell r="D293" t="str">
            <v>女</v>
          </cell>
          <cell r="E293">
            <v>1993.02</v>
          </cell>
          <cell r="F293" t="str">
            <v>贵州省遵义市</v>
          </cell>
          <cell r="G293" t="str">
            <v>海南海口</v>
          </cell>
          <cell r="H293" t="str">
            <v>A</v>
          </cell>
          <cell r="I293" t="str">
            <v>中共党员</v>
          </cell>
          <cell r="J293" t="str">
            <v>硕士研究生</v>
          </cell>
          <cell r="K293" t="str">
            <v>硕士</v>
          </cell>
          <cell r="L293" t="str">
            <v>海南医学院，2017.06</v>
          </cell>
          <cell r="M293" t="str">
            <v>海南医学院，2022.06</v>
          </cell>
        </row>
        <row r="294">
          <cell r="C294" t="str">
            <v>李洋</v>
          </cell>
          <cell r="D294" t="str">
            <v>女</v>
          </cell>
          <cell r="E294">
            <v>1994.05</v>
          </cell>
          <cell r="F294" t="str">
            <v>四川南充</v>
          </cell>
          <cell r="G294" t="str">
            <v>黑龙江牡丹江</v>
          </cell>
          <cell r="H294" t="str">
            <v>B</v>
          </cell>
          <cell r="I294" t="str">
            <v>共青团员</v>
          </cell>
          <cell r="J294" t="str">
            <v>硕士研究生</v>
          </cell>
          <cell r="K294" t="str">
            <v>专业型硕士</v>
          </cell>
          <cell r="L294" t="str">
            <v>成都医学院，2018.06</v>
          </cell>
          <cell r="M294" t="str">
            <v>牡丹江医学院，2022.07</v>
          </cell>
        </row>
        <row r="295">
          <cell r="C295" t="str">
            <v>李雯</v>
          </cell>
          <cell r="D295" t="str">
            <v>女</v>
          </cell>
          <cell r="E295" t="str">
            <v>1994.02</v>
          </cell>
          <cell r="F295" t="str">
            <v>新疆维吾尔自治区阿勒泰</v>
          </cell>
          <cell r="G295" t="str">
            <v>未回复</v>
          </cell>
        </row>
        <row r="295">
          <cell r="I295" t="str">
            <v>群众</v>
          </cell>
          <cell r="J295" t="str">
            <v>硕士研究生</v>
          </cell>
          <cell r="K295" t="str">
            <v>专业型硕士</v>
          </cell>
          <cell r="L295" t="str">
            <v>新疆医科大学，2018.06</v>
          </cell>
          <cell r="M295" t="str">
            <v>新疆医科大学，2021.06</v>
          </cell>
        </row>
        <row r="296">
          <cell r="C296" t="str">
            <v>苏欢</v>
          </cell>
          <cell r="D296" t="str">
            <v>女</v>
          </cell>
          <cell r="E296">
            <v>1994.06</v>
          </cell>
          <cell r="F296" t="str">
            <v>河北省邯郸市</v>
          </cell>
          <cell r="G296" t="str">
            <v>江苏苏州</v>
          </cell>
          <cell r="H296" t="str">
            <v>A</v>
          </cell>
          <cell r="I296" t="str">
            <v>群众</v>
          </cell>
          <cell r="J296" t="str">
            <v>硕士研究生</v>
          </cell>
          <cell r="K296" t="str">
            <v>硕士</v>
          </cell>
          <cell r="L296" t="str">
            <v>承德医学院，2019.06</v>
          </cell>
          <cell r="M296" t="str">
            <v>苏州大学，2022.06</v>
          </cell>
        </row>
        <row r="297">
          <cell r="C297" t="str">
            <v>冯恒昇</v>
          </cell>
          <cell r="D297" t="str">
            <v>男</v>
          </cell>
          <cell r="E297">
            <v>1992.08</v>
          </cell>
          <cell r="F297" t="str">
            <v>海南陵水</v>
          </cell>
          <cell r="G297" t="str">
            <v>海南陵水</v>
          </cell>
          <cell r="H297" t="str">
            <v>A</v>
          </cell>
          <cell r="I297" t="str">
            <v>中共党员</v>
          </cell>
          <cell r="J297" t="str">
            <v>本科</v>
          </cell>
          <cell r="K297" t="str">
            <v>学士</v>
          </cell>
          <cell r="L297" t="str">
            <v>海南医学院，2017.06</v>
          </cell>
        </row>
        <row r="298">
          <cell r="C298" t="str">
            <v>苏一娟</v>
          </cell>
          <cell r="D298" t="str">
            <v>女</v>
          </cell>
          <cell r="E298">
            <v>1993.11</v>
          </cell>
          <cell r="F298" t="str">
            <v>海南万宁</v>
          </cell>
          <cell r="G298" t="str">
            <v>未回复</v>
          </cell>
          <cell r="H298" t="str">
            <v>A</v>
          </cell>
          <cell r="I298" t="str">
            <v>群众</v>
          </cell>
          <cell r="J298" t="str">
            <v>硕士研究生</v>
          </cell>
          <cell r="K298" t="str">
            <v>硕士</v>
          </cell>
          <cell r="L298" t="str">
            <v>海南医学院，2018.06</v>
          </cell>
          <cell r="M298" t="str">
            <v>海南医学院，2022.06</v>
          </cell>
        </row>
        <row r="299">
          <cell r="C299" t="str">
            <v>金银铃</v>
          </cell>
          <cell r="D299" t="str">
            <v>女</v>
          </cell>
          <cell r="E299">
            <v>1996.09</v>
          </cell>
          <cell r="F299" t="str">
            <v>重庆</v>
          </cell>
          <cell r="G299" t="str">
            <v>贵州贵阳</v>
          </cell>
          <cell r="H299" t="str">
            <v>A</v>
          </cell>
          <cell r="I299" t="str">
            <v>共青团员</v>
          </cell>
          <cell r="J299" t="str">
            <v>硕士研究生</v>
          </cell>
          <cell r="K299" t="str">
            <v>专业型硕士</v>
          </cell>
          <cell r="L299" t="str">
            <v>湖北民族大学，2019.07</v>
          </cell>
          <cell r="M299" t="str">
            <v>贵州医科大学，2022.07</v>
          </cell>
        </row>
        <row r="300">
          <cell r="C300" t="str">
            <v>汪筠贞</v>
          </cell>
          <cell r="D300" t="str">
            <v>女</v>
          </cell>
          <cell r="E300">
            <v>1996.02</v>
          </cell>
          <cell r="F300" t="str">
            <v>江西上饶</v>
          </cell>
          <cell r="G300" t="str">
            <v>未回复</v>
          </cell>
        </row>
        <row r="300">
          <cell r="I300" t="str">
            <v>中共党员</v>
          </cell>
          <cell r="J300" t="str">
            <v>硕士研究生</v>
          </cell>
          <cell r="K300" t="str">
            <v>硕士</v>
          </cell>
          <cell r="L300" t="str">
            <v>南方医科大学，2018.06</v>
          </cell>
          <cell r="M300" t="str">
            <v>中山大学，2022.07</v>
          </cell>
        </row>
        <row r="301">
          <cell r="C301" t="str">
            <v>广伟琪</v>
          </cell>
          <cell r="D301" t="str">
            <v>女</v>
          </cell>
          <cell r="E301" t="str">
            <v>1995.03</v>
          </cell>
          <cell r="F301" t="str">
            <v>内蒙古赤峰市</v>
          </cell>
          <cell r="G301" t="str">
            <v>黑龙江佳木斯</v>
          </cell>
          <cell r="H301" t="str">
            <v>B</v>
          </cell>
          <cell r="I301" t="str">
            <v>中共党员</v>
          </cell>
          <cell r="J301" t="str">
            <v>硕士研究生</v>
          </cell>
          <cell r="K301" t="str">
            <v>硕士</v>
          </cell>
          <cell r="L301" t="str">
            <v>郑州大学，2018.07</v>
          </cell>
          <cell r="M301" t="str">
            <v>佳木斯大学，2022.06</v>
          </cell>
        </row>
        <row r="302">
          <cell r="C302" t="str">
            <v>唐吉森</v>
          </cell>
          <cell r="D302" t="str">
            <v>女</v>
          </cell>
          <cell r="E302">
            <v>1993.12</v>
          </cell>
          <cell r="F302" t="str">
            <v>四川广元</v>
          </cell>
          <cell r="G302" t="str">
            <v>海南海口</v>
          </cell>
          <cell r="H302" t="str">
            <v>A</v>
          </cell>
          <cell r="I302" t="str">
            <v>群众</v>
          </cell>
          <cell r="J302" t="str">
            <v>硕士研究生</v>
          </cell>
          <cell r="K302" t="str">
            <v>专业型硕士</v>
          </cell>
          <cell r="L302" t="str">
            <v>成都中医药大学，2017.06</v>
          </cell>
          <cell r="M302" t="str">
            <v>海南医学院，2022.06</v>
          </cell>
        </row>
        <row r="303">
          <cell r="C303" t="str">
            <v>曲鑫</v>
          </cell>
          <cell r="D303" t="str">
            <v>女</v>
          </cell>
          <cell r="E303">
            <v>1993.05</v>
          </cell>
          <cell r="F303" t="str">
            <v>黑龙江哈尔滨</v>
          </cell>
          <cell r="G303" t="str">
            <v>黑龙江哈尔滨</v>
          </cell>
          <cell r="H303" t="str">
            <v>B</v>
          </cell>
          <cell r="I303" t="str">
            <v>中共预备党员</v>
          </cell>
          <cell r="J303" t="str">
            <v>硕士研究生</v>
          </cell>
          <cell r="K303" t="str">
            <v>硕士</v>
          </cell>
          <cell r="L303" t="str">
            <v>牡丹江医学院，2019.06</v>
          </cell>
          <cell r="M303" t="str">
            <v>哈尔滨医科大学，2022.06</v>
          </cell>
        </row>
        <row r="304">
          <cell r="C304" t="str">
            <v>吕晨曦</v>
          </cell>
          <cell r="D304" t="str">
            <v>女</v>
          </cell>
          <cell r="E304">
            <v>1996.05</v>
          </cell>
          <cell r="F304" t="str">
            <v>山东广饶</v>
          </cell>
          <cell r="G304" t="str">
            <v>辽宁沈阳</v>
          </cell>
          <cell r="H304" t="str">
            <v>B</v>
          </cell>
          <cell r="I304" t="str">
            <v>共青团员</v>
          </cell>
          <cell r="J304" t="str">
            <v>硕士研究生</v>
          </cell>
          <cell r="K304" t="str">
            <v>硕士</v>
          </cell>
          <cell r="L304" t="str">
            <v>大连医科大学，2019.08</v>
          </cell>
          <cell r="M304" t="str">
            <v>大连医科大学，2022.06</v>
          </cell>
        </row>
        <row r="305">
          <cell r="C305" t="str">
            <v>符树宇</v>
          </cell>
          <cell r="D305" t="str">
            <v>男</v>
          </cell>
          <cell r="E305">
            <v>1994.08</v>
          </cell>
          <cell r="F305" t="str">
            <v>海南省临高县</v>
          </cell>
          <cell r="G305" t="str">
            <v>海南海口</v>
          </cell>
          <cell r="H305" t="str">
            <v>A</v>
          </cell>
          <cell r="I305" t="str">
            <v>中共预备党员</v>
          </cell>
          <cell r="J305" t="str">
            <v>硕士研究生</v>
          </cell>
          <cell r="K305" t="str">
            <v>硕士</v>
          </cell>
          <cell r="L305" t="str">
            <v>山西医科大学，2018.06</v>
          </cell>
          <cell r="M305" t="str">
            <v>海南医学院，2022.06</v>
          </cell>
        </row>
        <row r="306">
          <cell r="C306" t="str">
            <v>丁浩轩</v>
          </cell>
          <cell r="D306" t="str">
            <v>男</v>
          </cell>
          <cell r="E306">
            <v>1992.09</v>
          </cell>
          <cell r="F306" t="str">
            <v>湖南省常德市</v>
          </cell>
          <cell r="G306" t="str">
            <v>湖南常德</v>
          </cell>
          <cell r="H306" t="str">
            <v>B</v>
          </cell>
          <cell r="I306" t="str">
            <v>群众</v>
          </cell>
          <cell r="J306" t="str">
            <v>硕士研究生</v>
          </cell>
          <cell r="K306" t="str">
            <v>硕士</v>
          </cell>
          <cell r="L306" t="str">
            <v>延边大学，2016.06</v>
          </cell>
          <cell r="M306" t="str">
            <v>延边大学，2021.06</v>
          </cell>
        </row>
        <row r="307">
          <cell r="C307" t="str">
            <v>赵晨琛</v>
          </cell>
          <cell r="D307" t="str">
            <v>女</v>
          </cell>
          <cell r="E307">
            <v>1995.08</v>
          </cell>
          <cell r="F307" t="str">
            <v>内蒙古乌兰察布</v>
          </cell>
          <cell r="G307" t="str">
            <v>浙江温州</v>
          </cell>
          <cell r="H307" t="str">
            <v>A</v>
          </cell>
          <cell r="I307" t="str">
            <v>共青团员</v>
          </cell>
          <cell r="J307" t="str">
            <v>硕士研究生</v>
          </cell>
          <cell r="K307" t="str">
            <v>学术型硕士</v>
          </cell>
          <cell r="L307" t="str">
            <v>温州医科大学，2019.07</v>
          </cell>
          <cell r="M307" t="str">
            <v>温州医科大学，2022.07</v>
          </cell>
        </row>
        <row r="308">
          <cell r="C308" t="str">
            <v>陈烨鋆</v>
          </cell>
          <cell r="D308" t="str">
            <v>女</v>
          </cell>
          <cell r="E308">
            <v>1993.03</v>
          </cell>
          <cell r="F308" t="str">
            <v>广东雷州</v>
          </cell>
          <cell r="G308" t="str">
            <v>海南海口</v>
          </cell>
          <cell r="H308" t="str">
            <v>A</v>
          </cell>
          <cell r="I308" t="str">
            <v>中共党员</v>
          </cell>
          <cell r="J308" t="str">
            <v>硕士研究生</v>
          </cell>
          <cell r="K308" t="str">
            <v>专业型硕士</v>
          </cell>
          <cell r="L308" t="str">
            <v>成都医学院，2016.06</v>
          </cell>
          <cell r="M308" t="str">
            <v>海南医学院，2022.06</v>
          </cell>
        </row>
        <row r="309">
          <cell r="C309" t="str">
            <v>张琳琳</v>
          </cell>
          <cell r="D309" t="str">
            <v>女</v>
          </cell>
          <cell r="E309">
            <v>1993.11</v>
          </cell>
          <cell r="F309" t="str">
            <v>黑龙江哈尔滨</v>
          </cell>
          <cell r="G309" t="str">
            <v>黑龙江哈尔滨</v>
          </cell>
          <cell r="H309" t="str">
            <v>B</v>
          </cell>
          <cell r="I309" t="str">
            <v>中共党员</v>
          </cell>
          <cell r="J309" t="str">
            <v>硕士研究生</v>
          </cell>
          <cell r="K309" t="str">
            <v>硕士</v>
          </cell>
          <cell r="L309" t="str">
            <v>哈尔滨医科大学，2018.06</v>
          </cell>
          <cell r="M309" t="str">
            <v>哈尔滨医科大学，2022.06</v>
          </cell>
        </row>
        <row r="310">
          <cell r="C310" t="str">
            <v>曲雯娟</v>
          </cell>
          <cell r="D310" t="str">
            <v>女</v>
          </cell>
          <cell r="E310">
            <v>1994.1</v>
          </cell>
          <cell r="F310" t="str">
            <v>黑龙江哈尔滨</v>
          </cell>
          <cell r="G310" t="str">
            <v>未回复</v>
          </cell>
          <cell r="H310" t="str">
            <v>B</v>
          </cell>
          <cell r="I310" t="str">
            <v>共青团员</v>
          </cell>
          <cell r="J310" t="str">
            <v>硕士研究生</v>
          </cell>
          <cell r="K310" t="str">
            <v>专业型硕士</v>
          </cell>
          <cell r="L310" t="str">
            <v>哈尔滨医科大学，2018.06</v>
          </cell>
          <cell r="M310" t="str">
            <v>哈尔滨医科大学，2022.06</v>
          </cell>
        </row>
        <row r="311">
          <cell r="C311" t="str">
            <v>王国立</v>
          </cell>
          <cell r="D311" t="str">
            <v>女</v>
          </cell>
          <cell r="E311">
            <v>1994.1</v>
          </cell>
          <cell r="F311" t="str">
            <v>黑龙江鹤岗</v>
          </cell>
          <cell r="G311" t="str">
            <v>福建厦门</v>
          </cell>
        </row>
        <row r="311">
          <cell r="I311" t="str">
            <v>共青团员</v>
          </cell>
          <cell r="J311" t="str">
            <v>硕士研究生</v>
          </cell>
          <cell r="K311" t="str">
            <v>硕士</v>
          </cell>
          <cell r="L311" t="str">
            <v>牡丹江医学院，2017.06</v>
          </cell>
          <cell r="M311" t="str">
            <v>厦门大学，2022.06</v>
          </cell>
        </row>
        <row r="312">
          <cell r="C312" t="str">
            <v>陈佳阳</v>
          </cell>
          <cell r="D312" t="str">
            <v>女</v>
          </cell>
          <cell r="E312">
            <v>1995.07</v>
          </cell>
          <cell r="F312" t="str">
            <v>黑龙江哈尔滨</v>
          </cell>
          <cell r="G312" t="str">
            <v>黑龙江哈尔滨</v>
          </cell>
          <cell r="H312" t="str">
            <v>B</v>
          </cell>
          <cell r="I312" t="str">
            <v>共青团员</v>
          </cell>
          <cell r="J312" t="str">
            <v>硕士研究生</v>
          </cell>
          <cell r="K312" t="str">
            <v>硕士</v>
          </cell>
          <cell r="L312" t="str">
            <v>哈尔滨医科大学，2018.06</v>
          </cell>
          <cell r="M312" t="str">
            <v>哈尔滨医科大学，2022.06</v>
          </cell>
        </row>
        <row r="313">
          <cell r="C313" t="str">
            <v>刘育玮</v>
          </cell>
          <cell r="D313" t="str">
            <v>女</v>
          </cell>
          <cell r="E313">
            <v>1996.01</v>
          </cell>
          <cell r="F313" t="str">
            <v>安徽砀山</v>
          </cell>
          <cell r="G313" t="str">
            <v>黑龙江哈尔滨</v>
          </cell>
          <cell r="H313" t="str">
            <v>B</v>
          </cell>
          <cell r="I313" t="str">
            <v>中共党员</v>
          </cell>
          <cell r="J313" t="str">
            <v>硕士研究生</v>
          </cell>
          <cell r="K313" t="str">
            <v>专业型硕士</v>
          </cell>
          <cell r="L313" t="str">
            <v>哈尔滨医科大学，2019.07</v>
          </cell>
          <cell r="M313" t="str">
            <v>哈尔滨医科大学，2022.06</v>
          </cell>
        </row>
        <row r="314">
          <cell r="C314" t="str">
            <v>银玉双</v>
          </cell>
          <cell r="D314" t="str">
            <v>女</v>
          </cell>
          <cell r="E314">
            <v>1996.11</v>
          </cell>
          <cell r="F314" t="str">
            <v>海南乐东</v>
          </cell>
          <cell r="G314" t="str">
            <v>湖北武汉</v>
          </cell>
          <cell r="H314" t="str">
            <v>B</v>
          </cell>
          <cell r="I314" t="str">
            <v>共青团员</v>
          </cell>
          <cell r="J314" t="str">
            <v>硕士研究生</v>
          </cell>
          <cell r="K314" t="str">
            <v>专业型硕士</v>
          </cell>
          <cell r="L314" t="str">
            <v>哈尔滨医科大学，2019.07</v>
          </cell>
          <cell r="M314" t="str">
            <v>南方医科大学，2022.06</v>
          </cell>
        </row>
        <row r="315">
          <cell r="C315" t="str">
            <v>黄海妹</v>
          </cell>
          <cell r="D315" t="str">
            <v>女</v>
          </cell>
          <cell r="E315">
            <v>1994.1</v>
          </cell>
          <cell r="F315" t="str">
            <v>海南临高</v>
          </cell>
          <cell r="G315" t="str">
            <v>海南海口</v>
          </cell>
          <cell r="H315" t="str">
            <v>A</v>
          </cell>
          <cell r="I315" t="str">
            <v>共青团员</v>
          </cell>
          <cell r="J315" t="str">
            <v>硕士研究生</v>
          </cell>
          <cell r="K315" t="str">
            <v>专业型硕士</v>
          </cell>
          <cell r="L315" t="str">
            <v>南昌大学，2018.06</v>
          </cell>
          <cell r="M315" t="str">
            <v>海南医学院，2022.06</v>
          </cell>
        </row>
        <row r="316">
          <cell r="C316" t="str">
            <v>李其振</v>
          </cell>
          <cell r="D316" t="str">
            <v>男</v>
          </cell>
          <cell r="E316">
            <v>1993.06</v>
          </cell>
          <cell r="F316" t="str">
            <v>海南儋州</v>
          </cell>
          <cell r="G316" t="str">
            <v>海南海口</v>
          </cell>
          <cell r="H316" t="str">
            <v>A</v>
          </cell>
          <cell r="I316" t="str">
            <v>群众</v>
          </cell>
          <cell r="J316" t="str">
            <v>硕士研究生</v>
          </cell>
          <cell r="K316" t="str">
            <v>硕士</v>
          </cell>
          <cell r="L316" t="str">
            <v>南华大学，2018.06</v>
          </cell>
          <cell r="M316" t="str">
            <v>海南医学院，2022.06</v>
          </cell>
        </row>
        <row r="317">
          <cell r="C317" t="str">
            <v>李丹阳</v>
          </cell>
          <cell r="D317" t="str">
            <v>女</v>
          </cell>
          <cell r="E317">
            <v>1994.06</v>
          </cell>
          <cell r="F317" t="str">
            <v>河北</v>
          </cell>
          <cell r="G317" t="str">
            <v>海南海口</v>
          </cell>
          <cell r="H317" t="str">
            <v>A</v>
          </cell>
          <cell r="I317" t="str">
            <v>共青团员</v>
          </cell>
          <cell r="J317" t="str">
            <v>硕士研究生</v>
          </cell>
          <cell r="K317" t="str">
            <v>硕士</v>
          </cell>
          <cell r="L317" t="str">
            <v>海南医学院，2017.06</v>
          </cell>
          <cell r="M317" t="str">
            <v>海南医学院，2022.06</v>
          </cell>
        </row>
        <row r="318">
          <cell r="C318" t="str">
            <v>范春玲</v>
          </cell>
          <cell r="D318" t="str">
            <v>女</v>
          </cell>
          <cell r="E318">
            <v>1992.04</v>
          </cell>
          <cell r="F318" t="str">
            <v>黑龙江海伦</v>
          </cell>
          <cell r="G318" t="str">
            <v>北京</v>
          </cell>
          <cell r="H318" t="str">
            <v>B</v>
          </cell>
          <cell r="I318" t="str">
            <v>群众</v>
          </cell>
          <cell r="J318" t="str">
            <v>硕士研究生</v>
          </cell>
          <cell r="K318" t="str">
            <v>硕士</v>
          </cell>
          <cell r="L318" t="str">
            <v>牡丹江医学院，2018.06</v>
          </cell>
          <cell r="M318" t="str">
            <v>山西医科大学，2022.06</v>
          </cell>
        </row>
        <row r="319">
          <cell r="C319" t="str">
            <v>李庆玲</v>
          </cell>
          <cell r="D319" t="str">
            <v>女</v>
          </cell>
          <cell r="E319">
            <v>1993.02</v>
          </cell>
          <cell r="F319" t="str">
            <v>黑龙江鸡西</v>
          </cell>
          <cell r="G319" t="str">
            <v>江西赣州</v>
          </cell>
          <cell r="H319" t="str">
            <v>B</v>
          </cell>
          <cell r="I319" t="str">
            <v>共青团员</v>
          </cell>
          <cell r="J319" t="str">
            <v>硕士研究生</v>
          </cell>
          <cell r="K319" t="str">
            <v>硕士</v>
          </cell>
          <cell r="L319" t="str">
            <v>牡丹江医学院，2019.06</v>
          </cell>
          <cell r="M319" t="str">
            <v>赣南医学院，2022.07</v>
          </cell>
        </row>
        <row r="320">
          <cell r="C320" t="str">
            <v>邢珊</v>
          </cell>
          <cell r="D320" t="str">
            <v>女</v>
          </cell>
          <cell r="E320">
            <v>1995.01</v>
          </cell>
          <cell r="F320" t="str">
            <v>辽宁兴城</v>
          </cell>
          <cell r="G320" t="str">
            <v>辽宁大连</v>
          </cell>
          <cell r="H320" t="str">
            <v>B</v>
          </cell>
          <cell r="I320" t="str">
            <v>共青团员</v>
          </cell>
          <cell r="J320" t="str">
            <v>硕士研究生</v>
          </cell>
          <cell r="K320" t="str">
            <v>专业型硕士</v>
          </cell>
          <cell r="L320" t="str">
            <v>潍坊医学院，2018.06</v>
          </cell>
          <cell r="M320" t="str">
            <v>锦州医科大学，2022.06</v>
          </cell>
        </row>
        <row r="321">
          <cell r="C321" t="str">
            <v>梁亚冰</v>
          </cell>
          <cell r="D321" t="str">
            <v>女</v>
          </cell>
          <cell r="E321">
            <v>1994.02</v>
          </cell>
          <cell r="F321" t="str">
            <v>海南海口</v>
          </cell>
          <cell r="G321" t="str">
            <v>海南海口</v>
          </cell>
          <cell r="H321" t="str">
            <v>A</v>
          </cell>
          <cell r="I321" t="str">
            <v>共青团员</v>
          </cell>
          <cell r="J321" t="str">
            <v>硕士研究生</v>
          </cell>
          <cell r="K321" t="str">
            <v>专业型硕士</v>
          </cell>
          <cell r="L321" t="str">
            <v>潍坊医学院，2019.07</v>
          </cell>
          <cell r="M321" t="str">
            <v>海南医学院，2022.06</v>
          </cell>
        </row>
        <row r="322">
          <cell r="C322" t="str">
            <v>范均熔</v>
          </cell>
          <cell r="D322" t="str">
            <v>男</v>
          </cell>
          <cell r="E322">
            <v>1993.11</v>
          </cell>
          <cell r="F322" t="str">
            <v>黑龙江鸡西</v>
          </cell>
          <cell r="G322" t="str">
            <v>黑龙江齐齐哈尔</v>
          </cell>
          <cell r="H322" t="str">
            <v>B</v>
          </cell>
          <cell r="I322" t="str">
            <v>中共党员</v>
          </cell>
          <cell r="J322" t="str">
            <v>硕士研究生</v>
          </cell>
          <cell r="K322" t="str">
            <v>硕士</v>
          </cell>
          <cell r="L322" t="str">
            <v>齐齐哈尔医学院，2017.06</v>
          </cell>
          <cell r="M322" t="str">
            <v>佳木斯大学，2020.06</v>
          </cell>
        </row>
        <row r="323">
          <cell r="C323" t="str">
            <v>陈俊霖</v>
          </cell>
          <cell r="D323" t="str">
            <v>男</v>
          </cell>
          <cell r="E323">
            <v>1993.06</v>
          </cell>
          <cell r="F323" t="str">
            <v>吉林省辽源市</v>
          </cell>
          <cell r="G323" t="str">
            <v>吉林延边</v>
          </cell>
          <cell r="H323" t="str">
            <v>B</v>
          </cell>
          <cell r="I323" t="str">
            <v>群众</v>
          </cell>
          <cell r="J323" t="str">
            <v>硕士研究生</v>
          </cell>
          <cell r="K323" t="str">
            <v>硕士</v>
          </cell>
          <cell r="L323" t="str">
            <v>延边大学，2016.06</v>
          </cell>
          <cell r="M323" t="str">
            <v>延边大学，2022.06</v>
          </cell>
        </row>
        <row r="324">
          <cell r="C324" t="str">
            <v>陈奕关</v>
          </cell>
          <cell r="D324" t="str">
            <v>男</v>
          </cell>
          <cell r="E324">
            <v>1994.08</v>
          </cell>
          <cell r="F324" t="str">
            <v>海南澄迈</v>
          </cell>
          <cell r="G324" t="str">
            <v>未回复</v>
          </cell>
          <cell r="H324" t="str">
            <v>B</v>
          </cell>
          <cell r="I324" t="str">
            <v>共青团员</v>
          </cell>
          <cell r="J324" t="str">
            <v>硕士研究生</v>
          </cell>
          <cell r="K324" t="str">
            <v>专业型硕士</v>
          </cell>
          <cell r="L324" t="str">
            <v>郑州大学，2018.07</v>
          </cell>
          <cell r="M324" t="str">
            <v>暨南大学，2022.06</v>
          </cell>
        </row>
        <row r="325">
          <cell r="C325" t="str">
            <v>孙山苏</v>
          </cell>
          <cell r="D325" t="str">
            <v>女</v>
          </cell>
          <cell r="E325">
            <v>1995.04</v>
          </cell>
          <cell r="F325" t="str">
            <v>湖南长沙</v>
          </cell>
          <cell r="G325" t="str">
            <v>海南海口</v>
          </cell>
          <cell r="H325" t="str">
            <v>A</v>
          </cell>
          <cell r="I325" t="str">
            <v>群众</v>
          </cell>
          <cell r="J325" t="str">
            <v>硕士研究生</v>
          </cell>
          <cell r="K325" t="str">
            <v>专业型硕士</v>
          </cell>
          <cell r="L325" t="str">
            <v>潍坊医学院，2018.07</v>
          </cell>
          <cell r="M325" t="str">
            <v>海南医学院，2022.06</v>
          </cell>
        </row>
        <row r="326">
          <cell r="C326" t="str">
            <v>王鑫瑄</v>
          </cell>
          <cell r="D326" t="str">
            <v>女</v>
          </cell>
          <cell r="E326">
            <v>1996.11</v>
          </cell>
          <cell r="F326" t="str">
            <v>黑龙江牡丹江</v>
          </cell>
          <cell r="G326" t="str">
            <v>黑龙江哈尔滨</v>
          </cell>
          <cell r="H326" t="str">
            <v>A</v>
          </cell>
          <cell r="I326" t="str">
            <v>共青团员</v>
          </cell>
          <cell r="J326" t="str">
            <v>硕士研究生</v>
          </cell>
          <cell r="K326" t="str">
            <v>专业型硕士</v>
          </cell>
          <cell r="L326" t="str">
            <v>佳木斯大学，2019.06</v>
          </cell>
          <cell r="M326" t="str">
            <v>哈尔滨医科大学，2022.06</v>
          </cell>
        </row>
        <row r="327">
          <cell r="C327" t="str">
            <v>桂仲璇</v>
          </cell>
          <cell r="D327" t="str">
            <v>女</v>
          </cell>
          <cell r="E327">
            <v>1997.02</v>
          </cell>
          <cell r="F327" t="str">
            <v>安徽六安</v>
          </cell>
          <cell r="G327" t="str">
            <v>安徽合肥</v>
          </cell>
        </row>
        <row r="327">
          <cell r="I327" t="str">
            <v>中共党员</v>
          </cell>
          <cell r="J327" t="str">
            <v>硕士研究生</v>
          </cell>
          <cell r="K327" t="str">
            <v>专业型硕士</v>
          </cell>
          <cell r="L327" t="str">
            <v>安徽医科大学，2019.06</v>
          </cell>
          <cell r="M327" t="str">
            <v>安徽医科大学，2022.06</v>
          </cell>
        </row>
        <row r="328">
          <cell r="C328" t="str">
            <v>李钰伟</v>
          </cell>
          <cell r="D328" t="str">
            <v>女</v>
          </cell>
          <cell r="E328">
            <v>1996.1</v>
          </cell>
          <cell r="F328" t="str">
            <v>河南鹤壁</v>
          </cell>
          <cell r="G328" t="str">
            <v>未回复</v>
          </cell>
        </row>
        <row r="328">
          <cell r="I328" t="str">
            <v>共青团员</v>
          </cell>
          <cell r="J328" t="str">
            <v>硕士研究生</v>
          </cell>
          <cell r="K328" t="str">
            <v>专业型硕士</v>
          </cell>
          <cell r="L328" t="str">
            <v>新乡医学院三全学院，2019.07</v>
          </cell>
          <cell r="M328" t="str">
            <v>大连医科大学，2022.06</v>
          </cell>
        </row>
        <row r="329">
          <cell r="C329" t="str">
            <v>贾旭</v>
          </cell>
          <cell r="D329" t="str">
            <v>女</v>
          </cell>
          <cell r="E329">
            <v>1993.12</v>
          </cell>
          <cell r="F329" t="str">
            <v>吉林松原</v>
          </cell>
          <cell r="G329" t="str">
            <v>吉林延吉</v>
          </cell>
          <cell r="H329" t="str">
            <v>B</v>
          </cell>
          <cell r="I329" t="str">
            <v>群众</v>
          </cell>
          <cell r="J329" t="str">
            <v>硕士研究生</v>
          </cell>
          <cell r="K329" t="str">
            <v>硕士</v>
          </cell>
          <cell r="L329" t="str">
            <v>延边大学，2018.06</v>
          </cell>
          <cell r="M329" t="str">
            <v>延边大学，2022.06</v>
          </cell>
        </row>
        <row r="330">
          <cell r="C330" t="str">
            <v>朱笑丛</v>
          </cell>
          <cell r="D330" t="str">
            <v>女</v>
          </cell>
          <cell r="E330">
            <v>1994.1</v>
          </cell>
          <cell r="F330" t="str">
            <v>湖南株洲</v>
          </cell>
          <cell r="G330" t="str">
            <v>湖南长沙</v>
          </cell>
          <cell r="H330" t="str">
            <v>B</v>
          </cell>
          <cell r="I330" t="str">
            <v>群众</v>
          </cell>
          <cell r="J330" t="str">
            <v>硕士研究生</v>
          </cell>
          <cell r="K330" t="str">
            <v>硕士</v>
          </cell>
          <cell r="L330" t="str">
            <v>中国医科大学，2017.07</v>
          </cell>
          <cell r="M330" t="str">
            <v>中南大学湘雅医学院，2022.06</v>
          </cell>
        </row>
        <row r="331">
          <cell r="C331" t="str">
            <v>杜倩娥</v>
          </cell>
          <cell r="D331" t="str">
            <v>女</v>
          </cell>
          <cell r="E331">
            <v>1995.04</v>
          </cell>
          <cell r="F331" t="str">
            <v>海南省海口市</v>
          </cell>
          <cell r="G331" t="str">
            <v>海南海口</v>
          </cell>
          <cell r="H331" t="str">
            <v>A</v>
          </cell>
          <cell r="I331" t="str">
            <v>群众</v>
          </cell>
          <cell r="J331" t="str">
            <v>硕士研究生</v>
          </cell>
          <cell r="K331" t="str">
            <v>专业型硕士</v>
          </cell>
          <cell r="L331" t="str">
            <v>海南医学院，2019.06</v>
          </cell>
          <cell r="M331" t="str">
            <v>海南医学院，2022.06</v>
          </cell>
        </row>
        <row r="332">
          <cell r="C332" t="str">
            <v>李珊</v>
          </cell>
          <cell r="D332" t="str">
            <v>女</v>
          </cell>
          <cell r="E332">
            <v>1992.06</v>
          </cell>
          <cell r="F332" t="str">
            <v>黑龙江绥化</v>
          </cell>
          <cell r="G332" t="str">
            <v>未回复</v>
          </cell>
          <cell r="H332" t="str">
            <v>B</v>
          </cell>
          <cell r="I332" t="str">
            <v>群众</v>
          </cell>
          <cell r="J332" t="str">
            <v>硕士研究生</v>
          </cell>
          <cell r="K332" t="str">
            <v>硕士</v>
          </cell>
          <cell r="L332" t="str">
            <v>齐齐哈尔医学院，2015.06</v>
          </cell>
          <cell r="M332" t="str">
            <v>哈尔滨医科大学，2020.06</v>
          </cell>
        </row>
        <row r="333">
          <cell r="C333" t="str">
            <v>周英旭</v>
          </cell>
          <cell r="D333" t="str">
            <v>男</v>
          </cell>
          <cell r="E333">
            <v>1995.11</v>
          </cell>
          <cell r="F333" t="str">
            <v>黑龙江哈尔滨</v>
          </cell>
          <cell r="G333" t="str">
            <v>黑龙江哈尔滨</v>
          </cell>
          <cell r="H333" t="str">
            <v>B</v>
          </cell>
          <cell r="I333" t="str">
            <v>共青团员</v>
          </cell>
          <cell r="J333" t="str">
            <v>硕士研究生</v>
          </cell>
          <cell r="K333" t="str">
            <v>硕士</v>
          </cell>
          <cell r="L333" t="str">
            <v>牡丹江医学院，2019.06</v>
          </cell>
          <cell r="M333" t="str">
            <v>哈尔滨医科大学，2022.06</v>
          </cell>
        </row>
        <row r="334">
          <cell r="C334" t="str">
            <v>曾锐敏</v>
          </cell>
          <cell r="D334" t="str">
            <v>女</v>
          </cell>
          <cell r="E334">
            <v>1996.05</v>
          </cell>
          <cell r="F334" t="str">
            <v>湖南邵阳</v>
          </cell>
          <cell r="G334" t="str">
            <v>未回复</v>
          </cell>
          <cell r="H334" t="str">
            <v>A</v>
          </cell>
          <cell r="I334" t="str">
            <v>共青团员</v>
          </cell>
          <cell r="J334" t="str">
            <v>硕士研究生</v>
          </cell>
          <cell r="K334" t="str">
            <v>硕士</v>
          </cell>
          <cell r="L334" t="str">
            <v>南华大学，2018.06</v>
          </cell>
          <cell r="M334" t="str">
            <v>南华大学，2021.06</v>
          </cell>
        </row>
        <row r="335">
          <cell r="C335" t="str">
            <v>刘欢</v>
          </cell>
          <cell r="D335" t="str">
            <v>男</v>
          </cell>
          <cell r="E335">
            <v>1992.12</v>
          </cell>
          <cell r="F335" t="str">
            <v>江西省宜春市</v>
          </cell>
          <cell r="G335" t="str">
            <v>未回复</v>
          </cell>
        </row>
        <row r="335">
          <cell r="I335" t="str">
            <v>群众</v>
          </cell>
          <cell r="J335" t="str">
            <v>硕士研究生</v>
          </cell>
          <cell r="K335" t="str">
            <v>硕士</v>
          </cell>
          <cell r="L335" t="str">
            <v>长治医学院，2010.06</v>
          </cell>
          <cell r="M335" t="str">
            <v>中国医科大学，2019.06</v>
          </cell>
        </row>
        <row r="336">
          <cell r="C336" t="str">
            <v>刘婉莹</v>
          </cell>
          <cell r="D336" t="str">
            <v>女</v>
          </cell>
          <cell r="E336">
            <v>1996.03</v>
          </cell>
          <cell r="F336" t="str">
            <v>黑龙江绥化</v>
          </cell>
          <cell r="G336" t="str">
            <v>黑龙江哈尔滨</v>
          </cell>
          <cell r="H336" t="str">
            <v>A</v>
          </cell>
          <cell r="I336" t="str">
            <v>中共党员</v>
          </cell>
          <cell r="J336" t="str">
            <v>硕士研究生</v>
          </cell>
          <cell r="K336" t="str">
            <v>专业型硕士</v>
          </cell>
          <cell r="L336" t="str">
            <v>佳木斯大学，2019.06</v>
          </cell>
          <cell r="M336" t="str">
            <v>哈尔滨医科大学，2022.06</v>
          </cell>
        </row>
        <row r="337">
          <cell r="C337" t="str">
            <v>宗禹萱</v>
          </cell>
          <cell r="D337" t="str">
            <v>女</v>
          </cell>
          <cell r="E337">
            <v>1994.02</v>
          </cell>
          <cell r="F337" t="str">
            <v>黑龙江齐齐哈尔</v>
          </cell>
          <cell r="G337" t="str">
            <v>黑龙江哈尔滨</v>
          </cell>
          <cell r="H337" t="str">
            <v>A</v>
          </cell>
          <cell r="I337" t="str">
            <v>共青团员</v>
          </cell>
          <cell r="J337" t="str">
            <v>硕士研究生</v>
          </cell>
          <cell r="K337" t="str">
            <v>专业型硕士</v>
          </cell>
          <cell r="L337" t="str">
            <v>齐齐哈尔医学院，2018.06</v>
          </cell>
          <cell r="M337" t="str">
            <v>哈尔滨医科大学，2022.06</v>
          </cell>
        </row>
        <row r="338">
          <cell r="C338" t="str">
            <v>吴素贞</v>
          </cell>
          <cell r="D338" t="str">
            <v>女</v>
          </cell>
          <cell r="E338">
            <v>1995.02</v>
          </cell>
          <cell r="F338" t="str">
            <v>海南海口</v>
          </cell>
          <cell r="G338" t="str">
            <v>海南海口</v>
          </cell>
          <cell r="H338" t="str">
            <v>A</v>
          </cell>
          <cell r="I338" t="str">
            <v>中共党员</v>
          </cell>
          <cell r="J338" t="str">
            <v>硕士研究生</v>
          </cell>
          <cell r="K338" t="str">
            <v>硕士</v>
          </cell>
          <cell r="L338" t="str">
            <v>天津医科大学，2017.06</v>
          </cell>
          <cell r="M338" t="str">
            <v>天津医科大学，2020.07</v>
          </cell>
        </row>
        <row r="339">
          <cell r="C339" t="str">
            <v>徐双琴</v>
          </cell>
          <cell r="D339" t="str">
            <v>女</v>
          </cell>
          <cell r="E339">
            <v>1995.06</v>
          </cell>
          <cell r="F339" t="str">
            <v>贵州遵义</v>
          </cell>
          <cell r="G339" t="str">
            <v>海南海口</v>
          </cell>
          <cell r="H339" t="str">
            <v>A</v>
          </cell>
          <cell r="I339" t="str">
            <v>共青团员</v>
          </cell>
          <cell r="J339" t="str">
            <v>硕士研究生</v>
          </cell>
          <cell r="K339" t="str">
            <v>专业型硕士</v>
          </cell>
          <cell r="L339" t="str">
            <v>济宁医学院，2019.06</v>
          </cell>
          <cell r="M339" t="str">
            <v>海南医学院，2022.06</v>
          </cell>
        </row>
        <row r="340">
          <cell r="C340" t="str">
            <v>李洁垚</v>
          </cell>
          <cell r="D340" t="str">
            <v>女</v>
          </cell>
          <cell r="E340">
            <v>1994.03</v>
          </cell>
          <cell r="F340" t="str">
            <v>吉林吉林</v>
          </cell>
          <cell r="G340" t="str">
            <v>未回复</v>
          </cell>
          <cell r="H340" t="str">
            <v>A</v>
          </cell>
          <cell r="I340" t="str">
            <v>群众</v>
          </cell>
          <cell r="J340" t="str">
            <v>硕士研究生</v>
          </cell>
          <cell r="K340" t="str">
            <v>专业型硕士</v>
          </cell>
          <cell r="L340" t="str">
            <v>海南医学院，2018.06</v>
          </cell>
          <cell r="M340" t="str">
            <v>海南医学院，2022.06</v>
          </cell>
        </row>
        <row r="341">
          <cell r="C341" t="str">
            <v>汪航飞</v>
          </cell>
          <cell r="D341" t="str">
            <v>男</v>
          </cell>
          <cell r="E341">
            <v>1995.12</v>
          </cell>
          <cell r="F341" t="str">
            <v>湖南商丘</v>
          </cell>
          <cell r="G341" t="str">
            <v>未回复</v>
          </cell>
          <cell r="H341" t="str">
            <v>A</v>
          </cell>
          <cell r="I341" t="str">
            <v>群众</v>
          </cell>
          <cell r="J341" t="str">
            <v>硕士研究生</v>
          </cell>
          <cell r="K341" t="str">
            <v>专业型硕士</v>
          </cell>
          <cell r="L341" t="str">
            <v>新乡医学院，2019.07</v>
          </cell>
          <cell r="M341" t="str">
            <v>海南医学院，2022.06</v>
          </cell>
        </row>
        <row r="342">
          <cell r="C342" t="str">
            <v>范善杰</v>
          </cell>
          <cell r="D342" t="str">
            <v>男</v>
          </cell>
          <cell r="E342">
            <v>1992.09</v>
          </cell>
          <cell r="F342" t="str">
            <v>甘肃金昌</v>
          </cell>
          <cell r="G342" t="str">
            <v>海南海口</v>
          </cell>
          <cell r="H342" t="str">
            <v>A</v>
          </cell>
          <cell r="I342" t="str">
            <v>群众</v>
          </cell>
          <cell r="J342" t="str">
            <v>硕士研究生</v>
          </cell>
          <cell r="K342" t="str">
            <v>硕士</v>
          </cell>
          <cell r="L342" t="str">
            <v>海南医学院，2017.06</v>
          </cell>
          <cell r="M342" t="str">
            <v>海南医学院，2021.12</v>
          </cell>
        </row>
        <row r="343">
          <cell r="C343" t="str">
            <v>周攀豪</v>
          </cell>
          <cell r="D343" t="str">
            <v>男</v>
          </cell>
          <cell r="E343">
            <v>1992.08</v>
          </cell>
          <cell r="F343" t="str">
            <v>湖南省汨罗市</v>
          </cell>
          <cell r="G343" t="str">
            <v>海南海口</v>
          </cell>
          <cell r="H343" t="str">
            <v>A</v>
          </cell>
          <cell r="I343" t="str">
            <v>中共党员</v>
          </cell>
          <cell r="J343" t="str">
            <v>硕士研究生</v>
          </cell>
          <cell r="K343" t="str">
            <v>硕士</v>
          </cell>
          <cell r="L343" t="str">
            <v>长沙医学院，2017.06</v>
          </cell>
          <cell r="M343" t="str">
            <v>海南医学院 ，2021.06</v>
          </cell>
        </row>
        <row r="344">
          <cell r="C344" t="str">
            <v>杨斌</v>
          </cell>
          <cell r="D344" t="str">
            <v>男</v>
          </cell>
          <cell r="E344">
            <v>1996.04</v>
          </cell>
          <cell r="F344" t="str">
            <v>安徽省亳州市</v>
          </cell>
          <cell r="G344" t="str">
            <v>未回复</v>
          </cell>
        </row>
        <row r="344">
          <cell r="I344" t="str">
            <v>共青团员</v>
          </cell>
          <cell r="J344" t="str">
            <v>硕士研究生</v>
          </cell>
          <cell r="K344" t="str">
            <v>专业型硕士</v>
          </cell>
          <cell r="L344" t="str">
            <v>海南医学院，2017.07</v>
          </cell>
          <cell r="M344" t="str">
            <v>安徽医科大学，2020.06</v>
          </cell>
        </row>
        <row r="345">
          <cell r="C345" t="str">
            <v>陈曦</v>
          </cell>
          <cell r="D345" t="str">
            <v>男</v>
          </cell>
          <cell r="E345">
            <v>1995.06</v>
          </cell>
          <cell r="F345" t="str">
            <v>海南临高</v>
          </cell>
          <cell r="G345" t="str">
            <v>未回复</v>
          </cell>
          <cell r="H345" t="str">
            <v>A</v>
          </cell>
          <cell r="I345" t="str">
            <v>共青团员</v>
          </cell>
          <cell r="J345" t="str">
            <v>硕士研究生</v>
          </cell>
          <cell r="K345" t="str">
            <v>专业型硕士</v>
          </cell>
          <cell r="L345" t="str">
            <v>福建中医药大学，2018.07</v>
          </cell>
          <cell r="M345" t="str">
            <v>海南医学院，2021.06</v>
          </cell>
        </row>
        <row r="346">
          <cell r="C346" t="str">
            <v>何庆</v>
          </cell>
          <cell r="D346" t="str">
            <v>男</v>
          </cell>
          <cell r="E346">
            <v>1996.08</v>
          </cell>
          <cell r="F346" t="str">
            <v>重庆云阳</v>
          </cell>
          <cell r="G346" t="str">
            <v>海南海口</v>
          </cell>
          <cell r="H346" t="str">
            <v>A</v>
          </cell>
          <cell r="I346" t="str">
            <v>共青团员</v>
          </cell>
          <cell r="J346" t="str">
            <v>硕士研究生</v>
          </cell>
          <cell r="K346" t="str">
            <v>专业型硕士</v>
          </cell>
          <cell r="L346" t="str">
            <v>湖北科技学院，2019.06</v>
          </cell>
          <cell r="M346" t="str">
            <v>海南医学院，2022.06</v>
          </cell>
        </row>
        <row r="347">
          <cell r="C347" t="str">
            <v>郭瑞康</v>
          </cell>
          <cell r="D347" t="str">
            <v>女</v>
          </cell>
          <cell r="E347">
            <v>1996.02</v>
          </cell>
          <cell r="F347" t="str">
            <v>海南海口</v>
          </cell>
          <cell r="G347" t="str">
            <v>贵州贵阳</v>
          </cell>
          <cell r="H347" t="str">
            <v>A</v>
          </cell>
          <cell r="I347" t="str">
            <v>共青团员</v>
          </cell>
          <cell r="J347" t="str">
            <v>硕士研究生</v>
          </cell>
          <cell r="K347" t="str">
            <v>专业型硕士</v>
          </cell>
          <cell r="L347" t="str">
            <v>内蒙古医科大学，2019.07</v>
          </cell>
          <cell r="M347" t="str">
            <v>贵州医科大学，2022.07</v>
          </cell>
        </row>
        <row r="348">
          <cell r="C348" t="str">
            <v>宋博</v>
          </cell>
          <cell r="D348" t="str">
            <v>女</v>
          </cell>
          <cell r="E348">
            <v>1995.02</v>
          </cell>
          <cell r="F348" t="str">
            <v>河南驻马店</v>
          </cell>
          <cell r="G348" t="str">
            <v>吉林长春</v>
          </cell>
          <cell r="H348" t="str">
            <v>B</v>
          </cell>
          <cell r="I348" t="str">
            <v>共青团员</v>
          </cell>
          <cell r="J348" t="str">
            <v>硕士研究生</v>
          </cell>
          <cell r="K348" t="str">
            <v>硕士</v>
          </cell>
          <cell r="L348" t="str">
            <v>吉林大学，2017.07</v>
          </cell>
          <cell r="M348" t="str">
            <v>吉林大学，2022.06</v>
          </cell>
        </row>
        <row r="349">
          <cell r="C349" t="str">
            <v>张宇光</v>
          </cell>
          <cell r="D349" t="str">
            <v>男</v>
          </cell>
          <cell r="E349">
            <v>1993.08</v>
          </cell>
          <cell r="F349" t="str">
            <v>海南乐东</v>
          </cell>
          <cell r="G349" t="str">
            <v>海南海口</v>
          </cell>
          <cell r="H349" t="str">
            <v>A</v>
          </cell>
          <cell r="I349" t="str">
            <v>中共预备党员</v>
          </cell>
          <cell r="J349" t="str">
            <v>硕士研究生</v>
          </cell>
          <cell r="K349" t="str">
            <v>专业型硕士</v>
          </cell>
          <cell r="L349" t="str">
            <v>山西医科大学，2017.07</v>
          </cell>
          <cell r="M349" t="str">
            <v>海南医学院，2022.06</v>
          </cell>
        </row>
        <row r="350">
          <cell r="C350" t="str">
            <v>刘迪</v>
          </cell>
          <cell r="D350" t="str">
            <v>女</v>
          </cell>
          <cell r="E350">
            <v>1993.08</v>
          </cell>
          <cell r="F350" t="str">
            <v>黑龙江哈尔滨</v>
          </cell>
          <cell r="G350" t="str">
            <v>吉林延吉</v>
          </cell>
          <cell r="H350" t="str">
            <v>A</v>
          </cell>
          <cell r="I350" t="str">
            <v>共青团员</v>
          </cell>
          <cell r="J350" t="str">
            <v>硕士研究生</v>
          </cell>
          <cell r="K350" t="str">
            <v>硕士</v>
          </cell>
          <cell r="L350" t="str">
            <v>齐齐哈尔医学院，2016.07</v>
          </cell>
          <cell r="M350" t="str">
            <v>延边大学，2022.06</v>
          </cell>
        </row>
        <row r="351">
          <cell r="C351" t="str">
            <v>李诗华</v>
          </cell>
          <cell r="D351" t="str">
            <v>女</v>
          </cell>
          <cell r="E351">
            <v>1994.09</v>
          </cell>
          <cell r="F351" t="str">
            <v>广东茂名</v>
          </cell>
          <cell r="G351" t="str">
            <v>广东湛江</v>
          </cell>
        </row>
        <row r="351">
          <cell r="I351" t="str">
            <v>共青团员</v>
          </cell>
          <cell r="J351" t="str">
            <v>硕士研究生</v>
          </cell>
          <cell r="K351" t="str">
            <v>硕士</v>
          </cell>
          <cell r="L351" t="str">
            <v>广东医科大学，2019.06</v>
          </cell>
          <cell r="M351" t="str">
            <v>广东医科大学，2022.06</v>
          </cell>
        </row>
        <row r="352">
          <cell r="C352" t="str">
            <v>杜越</v>
          </cell>
          <cell r="D352" t="str">
            <v>男</v>
          </cell>
          <cell r="E352">
            <v>1994.1</v>
          </cell>
          <cell r="F352" t="str">
            <v>吉林通化</v>
          </cell>
          <cell r="G352" t="str">
            <v>未回复</v>
          </cell>
          <cell r="H352" t="str">
            <v>A</v>
          </cell>
          <cell r="I352" t="str">
            <v>中共预备党员</v>
          </cell>
          <cell r="J352" t="str">
            <v>硕士研究生</v>
          </cell>
          <cell r="K352" t="str">
            <v>硕士</v>
          </cell>
          <cell r="L352" t="str">
            <v>兰州大学，2018.06</v>
          </cell>
          <cell r="M352" t="str">
            <v>海南医学院，2022.06</v>
          </cell>
        </row>
        <row r="353">
          <cell r="C353" t="str">
            <v>赖红宇</v>
          </cell>
          <cell r="D353" t="str">
            <v>男</v>
          </cell>
          <cell r="E353">
            <v>1995.04</v>
          </cell>
          <cell r="F353" t="str">
            <v>海南琼中</v>
          </cell>
          <cell r="G353" t="str">
            <v>河南郑州</v>
          </cell>
          <cell r="H353" t="str">
            <v>A</v>
          </cell>
          <cell r="I353" t="str">
            <v>共青团员</v>
          </cell>
          <cell r="J353" t="str">
            <v>硕士研究生</v>
          </cell>
          <cell r="K353" t="str">
            <v>硕士</v>
          </cell>
          <cell r="L353" t="str">
            <v>郑州大学，2019.06</v>
          </cell>
          <cell r="M353" t="str">
            <v>郑州大学，2022.06</v>
          </cell>
        </row>
        <row r="354">
          <cell r="C354" t="str">
            <v>刘小蕾</v>
          </cell>
          <cell r="D354" t="str">
            <v>女</v>
          </cell>
          <cell r="E354">
            <v>1993.02</v>
          </cell>
          <cell r="F354" t="str">
            <v>山东威海</v>
          </cell>
          <cell r="G354" t="str">
            <v>山东威海</v>
          </cell>
          <cell r="H354" t="str">
            <v>A</v>
          </cell>
          <cell r="I354" t="str">
            <v>中共党员</v>
          </cell>
          <cell r="J354" t="str">
            <v>硕士研究生</v>
          </cell>
          <cell r="K354" t="str">
            <v>硕士</v>
          </cell>
          <cell r="L354" t="str">
            <v>滨州医学院，2016.07</v>
          </cell>
          <cell r="M354" t="str">
            <v>滨州医学院，2019.07</v>
          </cell>
        </row>
        <row r="355">
          <cell r="C355" t="str">
            <v>程青慧</v>
          </cell>
          <cell r="D355" t="str">
            <v>女</v>
          </cell>
          <cell r="E355">
            <v>1993.09</v>
          </cell>
          <cell r="F355" t="str">
            <v>湖南张家界</v>
          </cell>
          <cell r="G355" t="str">
            <v>海南海口</v>
          </cell>
          <cell r="H355" t="str">
            <v>A</v>
          </cell>
          <cell r="I355" t="str">
            <v>群众</v>
          </cell>
          <cell r="J355" t="str">
            <v>硕士研究生</v>
          </cell>
          <cell r="K355" t="str">
            <v>专业型硕士</v>
          </cell>
          <cell r="L355" t="str">
            <v>河北医科大学临床学院，2016.07</v>
          </cell>
          <cell r="M355" t="str">
            <v>海南医学院，2022.06</v>
          </cell>
        </row>
        <row r="356">
          <cell r="C356" t="str">
            <v>胡腾</v>
          </cell>
          <cell r="D356" t="str">
            <v>男</v>
          </cell>
          <cell r="E356">
            <v>1992.11</v>
          </cell>
          <cell r="F356" t="str">
            <v>重庆</v>
          </cell>
          <cell r="G356" t="str">
            <v>重庆</v>
          </cell>
          <cell r="H356" t="str">
            <v>B</v>
          </cell>
          <cell r="I356" t="str">
            <v>群众</v>
          </cell>
          <cell r="J356" t="str">
            <v>硕士研究生</v>
          </cell>
          <cell r="K356" t="str">
            <v>硕士</v>
          </cell>
          <cell r="L356" t="str">
            <v>海南医学院，2017.06</v>
          </cell>
          <cell r="M356" t="str">
            <v>贵州医科大学，2020.06</v>
          </cell>
        </row>
        <row r="357">
          <cell r="C357" t="str">
            <v>刘苗苗</v>
          </cell>
          <cell r="D357" t="str">
            <v>女</v>
          </cell>
          <cell r="E357">
            <v>1995.12</v>
          </cell>
          <cell r="F357" t="str">
            <v>河南周口</v>
          </cell>
          <cell r="G357" t="str">
            <v>黑龙江哈尔滨</v>
          </cell>
          <cell r="H357" t="str">
            <v>B</v>
          </cell>
          <cell r="I357" t="str">
            <v>群众</v>
          </cell>
          <cell r="J357" t="str">
            <v>硕士研究生</v>
          </cell>
          <cell r="K357" t="str">
            <v>专业型硕士</v>
          </cell>
          <cell r="L357" t="str">
            <v>新乡医学院，2018.07</v>
          </cell>
          <cell r="M357" t="str">
            <v>哈尔滨医科大学，2022.06</v>
          </cell>
        </row>
        <row r="358">
          <cell r="C358" t="str">
            <v>岳杰</v>
          </cell>
          <cell r="D358" t="str">
            <v>男</v>
          </cell>
          <cell r="E358">
            <v>1995.12</v>
          </cell>
          <cell r="F358" t="str">
            <v>湖南新邵</v>
          </cell>
          <cell r="G358" t="str">
            <v>黑龙江哈尔滨</v>
          </cell>
          <cell r="H358" t="str">
            <v>B</v>
          </cell>
          <cell r="I358" t="str">
            <v>共青团员</v>
          </cell>
          <cell r="J358" t="str">
            <v>硕士研究生</v>
          </cell>
          <cell r="K358" t="str">
            <v>专业型硕士</v>
          </cell>
          <cell r="L358" t="str">
            <v>长沙医学院，2019.06</v>
          </cell>
          <cell r="M358" t="str">
            <v>哈尔滨医科大学，2022.06</v>
          </cell>
        </row>
        <row r="359">
          <cell r="C359" t="str">
            <v>杨麒麟</v>
          </cell>
          <cell r="D359" t="str">
            <v>女</v>
          </cell>
          <cell r="E359">
            <v>1996.06</v>
          </cell>
          <cell r="F359" t="str">
            <v>湖南常德</v>
          </cell>
          <cell r="G359" t="str">
            <v>黑龙江哈尔滨</v>
          </cell>
          <cell r="H359" t="str">
            <v>B</v>
          </cell>
          <cell r="I359" t="str">
            <v>共青团员</v>
          </cell>
          <cell r="J359" t="str">
            <v>硕士研究生</v>
          </cell>
          <cell r="K359" t="str">
            <v>专业型硕士</v>
          </cell>
          <cell r="L359" t="str">
            <v>长沙医学院，2019.06</v>
          </cell>
          <cell r="M359" t="str">
            <v>哈尔滨医科大学，2022.06</v>
          </cell>
        </row>
        <row r="360">
          <cell r="C360" t="str">
            <v>李俊瑶</v>
          </cell>
          <cell r="D360" t="str">
            <v>女</v>
          </cell>
          <cell r="E360">
            <v>1997.09</v>
          </cell>
          <cell r="F360" t="str">
            <v>吉林吉林</v>
          </cell>
          <cell r="G360" t="str">
            <v>未回复</v>
          </cell>
          <cell r="H360" t="str">
            <v>A</v>
          </cell>
          <cell r="I360" t="str">
            <v>中共党员</v>
          </cell>
          <cell r="J360" t="str">
            <v>硕士研究生</v>
          </cell>
          <cell r="K360" t="str">
            <v>专业型硕士</v>
          </cell>
          <cell r="L360" t="str">
            <v>北华大学，2019.06</v>
          </cell>
          <cell r="M360" t="str">
            <v>昆明医科大学，2022.07</v>
          </cell>
        </row>
        <row r="361">
          <cell r="C361" t="str">
            <v>周紫蓝</v>
          </cell>
          <cell r="D361" t="str">
            <v>女</v>
          </cell>
          <cell r="E361">
            <v>1995.03</v>
          </cell>
          <cell r="F361" t="str">
            <v>海南文昌</v>
          </cell>
          <cell r="G361" t="str">
            <v>未回复</v>
          </cell>
          <cell r="H361" t="str">
            <v>A</v>
          </cell>
          <cell r="I361" t="str">
            <v>共青团员</v>
          </cell>
          <cell r="J361" t="str">
            <v>硕士研究生</v>
          </cell>
          <cell r="K361" t="str">
            <v>学术型硕士</v>
          </cell>
          <cell r="L361" t="str">
            <v>南华大学，2018.06</v>
          </cell>
          <cell r="M361" t="str">
            <v>山西医科大学，2022.06</v>
          </cell>
        </row>
        <row r="362">
          <cell r="C362" t="str">
            <v>吴唯唯</v>
          </cell>
          <cell r="D362" t="str">
            <v>女</v>
          </cell>
          <cell r="E362">
            <v>1996.03</v>
          </cell>
          <cell r="F362" t="str">
            <v>贵州贵阳</v>
          </cell>
          <cell r="G362" t="str">
            <v>未回复</v>
          </cell>
          <cell r="H362" t="str">
            <v>B</v>
          </cell>
          <cell r="I362" t="str">
            <v>共青团员</v>
          </cell>
          <cell r="J362" t="str">
            <v>硕士研究生</v>
          </cell>
          <cell r="K362" t="str">
            <v>专业型硕士</v>
          </cell>
          <cell r="L362" t="str">
            <v>遵义医科大学，2019.07</v>
          </cell>
          <cell r="M362" t="str">
            <v>昆明医科大学，2022.07</v>
          </cell>
        </row>
        <row r="363">
          <cell r="C363" t="str">
            <v>郑家丽</v>
          </cell>
          <cell r="D363" t="str">
            <v>女</v>
          </cell>
          <cell r="E363">
            <v>1995.12</v>
          </cell>
          <cell r="F363" t="str">
            <v>海南儋州</v>
          </cell>
          <cell r="G363" t="str">
            <v>广西南宁</v>
          </cell>
          <cell r="H363" t="str">
            <v>A</v>
          </cell>
          <cell r="I363" t="str">
            <v>共青团员</v>
          </cell>
          <cell r="J363" t="str">
            <v>硕士研究生</v>
          </cell>
          <cell r="K363" t="str">
            <v>硕士</v>
          </cell>
          <cell r="L363" t="str">
            <v>广西医科大学，2019.06</v>
          </cell>
          <cell r="M363" t="str">
            <v>广西医科大学，2022.06</v>
          </cell>
        </row>
        <row r="364">
          <cell r="C364" t="str">
            <v>林亚男</v>
          </cell>
          <cell r="D364" t="str">
            <v>女</v>
          </cell>
          <cell r="E364">
            <v>1994.11</v>
          </cell>
          <cell r="F364" t="str">
            <v>浙江温州</v>
          </cell>
          <cell r="G364" t="str">
            <v>未回复</v>
          </cell>
          <cell r="H364" t="str">
            <v>A</v>
          </cell>
          <cell r="I364" t="str">
            <v>共青团员</v>
          </cell>
          <cell r="J364" t="str">
            <v>硕士研究生</v>
          </cell>
          <cell r="K364" t="str">
            <v>专业型硕士</v>
          </cell>
          <cell r="L364" t="str">
            <v>济宁医学院，2019.06</v>
          </cell>
          <cell r="M364" t="str">
            <v>海南医学院，2022.06</v>
          </cell>
        </row>
        <row r="365">
          <cell r="C365" t="str">
            <v>田悦</v>
          </cell>
          <cell r="D365" t="str">
            <v>女</v>
          </cell>
          <cell r="E365">
            <v>1996.09</v>
          </cell>
          <cell r="F365" t="str">
            <v>海南海口</v>
          </cell>
          <cell r="G365" t="str">
            <v>吉林长春</v>
          </cell>
          <cell r="H365" t="str">
            <v>B</v>
          </cell>
          <cell r="I365" t="str">
            <v>共青团员</v>
          </cell>
          <cell r="J365" t="str">
            <v>硕士研究生</v>
          </cell>
          <cell r="K365" t="str">
            <v>硕士</v>
          </cell>
          <cell r="L365" t="str">
            <v>吉林大学，2019.07</v>
          </cell>
          <cell r="M365" t="str">
            <v>吉林大学，2022.06</v>
          </cell>
        </row>
        <row r="366">
          <cell r="C366" t="str">
            <v>王正安</v>
          </cell>
          <cell r="D366" t="str">
            <v>男</v>
          </cell>
          <cell r="E366">
            <v>1993.07</v>
          </cell>
          <cell r="F366" t="str">
            <v>海南儋州</v>
          </cell>
          <cell r="G366" t="str">
            <v>海南海口</v>
          </cell>
          <cell r="H366" t="str">
            <v>A</v>
          </cell>
          <cell r="I366" t="str">
            <v>共青团员</v>
          </cell>
          <cell r="J366" t="str">
            <v>硕士研究生</v>
          </cell>
          <cell r="K366" t="str">
            <v>专业型硕士</v>
          </cell>
          <cell r="L366" t="str">
            <v>海南医学院，2016.06</v>
          </cell>
          <cell r="M366" t="str">
            <v>海南医学院，2022.06</v>
          </cell>
        </row>
        <row r="367">
          <cell r="C367" t="str">
            <v>骆仲凯</v>
          </cell>
          <cell r="D367" t="str">
            <v>男</v>
          </cell>
          <cell r="E367">
            <v>1995.09</v>
          </cell>
          <cell r="F367" t="str">
            <v>内蒙古巴彦淖尔</v>
          </cell>
          <cell r="G367" t="str">
            <v>未回复</v>
          </cell>
          <cell r="H367" t="str">
            <v>B</v>
          </cell>
          <cell r="I367" t="str">
            <v>共青团员</v>
          </cell>
          <cell r="J367" t="str">
            <v>硕士研究生</v>
          </cell>
          <cell r="K367" t="str">
            <v>专业型硕士</v>
          </cell>
          <cell r="L367" t="str">
            <v>内蒙古医科大学，2019.07</v>
          </cell>
          <cell r="M367" t="str">
            <v>天津中医药大学，2022.06</v>
          </cell>
        </row>
        <row r="368">
          <cell r="C368" t="str">
            <v>周小琼</v>
          </cell>
          <cell r="D368" t="str">
            <v>女</v>
          </cell>
          <cell r="E368">
            <v>1996.06</v>
          </cell>
          <cell r="F368" t="str">
            <v>海南保亭</v>
          </cell>
          <cell r="G368" t="str">
            <v>海南海口</v>
          </cell>
          <cell r="H368" t="str">
            <v>A</v>
          </cell>
          <cell r="I368" t="str">
            <v>中共党员</v>
          </cell>
          <cell r="J368" t="str">
            <v>硕士研究生</v>
          </cell>
          <cell r="K368" t="str">
            <v>硕士</v>
          </cell>
          <cell r="L368" t="str">
            <v>湖南中医药大学，2018.06</v>
          </cell>
          <cell r="M368" t="str">
            <v>湖南中医药大学，2021.06</v>
          </cell>
        </row>
        <row r="369">
          <cell r="C369" t="str">
            <v>郑忠旺</v>
          </cell>
          <cell r="D369" t="str">
            <v>男</v>
          </cell>
          <cell r="E369">
            <v>1995.08</v>
          </cell>
          <cell r="F369" t="str">
            <v>海南万宁</v>
          </cell>
          <cell r="G369" t="str">
            <v>黑龙江哈尔滨</v>
          </cell>
          <cell r="H369" t="str">
            <v>B</v>
          </cell>
          <cell r="I369" t="str">
            <v>中共党员</v>
          </cell>
          <cell r="J369" t="str">
            <v>硕士研究生</v>
          </cell>
          <cell r="K369" t="str">
            <v>专业型硕士</v>
          </cell>
          <cell r="L369" t="str">
            <v>黑龙江中医药大学，2019.06</v>
          </cell>
          <cell r="M369" t="str">
            <v>黑龙江中医药大学，2022.06</v>
          </cell>
        </row>
        <row r="370">
          <cell r="C370" t="str">
            <v>贾文玉</v>
          </cell>
          <cell r="D370" t="str">
            <v>女</v>
          </cell>
          <cell r="E370">
            <v>1996.08</v>
          </cell>
          <cell r="F370" t="str">
            <v>内蒙古</v>
          </cell>
          <cell r="G370" t="str">
            <v>北京</v>
          </cell>
          <cell r="H370" t="str">
            <v>B</v>
          </cell>
          <cell r="I370" t="str">
            <v>共青团员</v>
          </cell>
          <cell r="J370" t="str">
            <v>硕士研究生</v>
          </cell>
          <cell r="K370" t="str">
            <v>专业型硕士</v>
          </cell>
          <cell r="L370" t="str">
            <v>北京中医药大学，2019.06</v>
          </cell>
          <cell r="M370" t="str">
            <v>北京中医药大学，2022.06</v>
          </cell>
        </row>
        <row r="371">
          <cell r="C371" t="str">
            <v>樊姗</v>
          </cell>
          <cell r="D371" t="str">
            <v>女</v>
          </cell>
          <cell r="E371">
            <v>1995.11</v>
          </cell>
          <cell r="F371" t="str">
            <v>山西运城</v>
          </cell>
          <cell r="G371" t="str">
            <v>广西南宁</v>
          </cell>
          <cell r="H371" t="str">
            <v>A</v>
          </cell>
          <cell r="I371" t="str">
            <v>共青团员</v>
          </cell>
          <cell r="J371" t="str">
            <v>硕士研究生</v>
          </cell>
          <cell r="K371" t="str">
            <v>专业型硕士</v>
          </cell>
          <cell r="L371" t="str">
            <v>广西医科大学，2018.06</v>
          </cell>
          <cell r="M371" t="str">
            <v>广西中医药大学，2022.06</v>
          </cell>
        </row>
        <row r="372">
          <cell r="C372" t="str">
            <v>闫钰婷</v>
          </cell>
          <cell r="D372" t="str">
            <v>女</v>
          </cell>
          <cell r="E372">
            <v>1994.08</v>
          </cell>
          <cell r="F372" t="str">
            <v>河北保定</v>
          </cell>
          <cell r="G372" t="str">
            <v>湖南长沙</v>
          </cell>
          <cell r="H372" t="str">
            <v>A</v>
          </cell>
          <cell r="I372" t="str">
            <v>共青团员</v>
          </cell>
          <cell r="J372" t="str">
            <v>硕士研究生</v>
          </cell>
          <cell r="K372" t="str">
            <v>硕士</v>
          </cell>
          <cell r="L372" t="str">
            <v>湖南中医药大学，2017.06</v>
          </cell>
          <cell r="M372" t="str">
            <v>湖南中医药大学，2020.06</v>
          </cell>
        </row>
        <row r="373">
          <cell r="C373" t="str">
            <v>刘秋彤</v>
          </cell>
          <cell r="D373" t="str">
            <v>女</v>
          </cell>
          <cell r="E373">
            <v>1995.02</v>
          </cell>
          <cell r="F373" t="str">
            <v>黑龙江绥化</v>
          </cell>
          <cell r="G373" t="str">
            <v>黑龙江哈尔滨</v>
          </cell>
          <cell r="H373" t="str">
            <v>A</v>
          </cell>
          <cell r="I373" t="str">
            <v>预备党员</v>
          </cell>
          <cell r="J373" t="str">
            <v>硕士研究生</v>
          </cell>
          <cell r="K373" t="str">
            <v>专业型硕士</v>
          </cell>
          <cell r="L373" t="str">
            <v>黑龙江中医药大学，2019.06</v>
          </cell>
          <cell r="M373" t="str">
            <v>黑龙江中医药大学，2022.06</v>
          </cell>
        </row>
        <row r="374">
          <cell r="C374" t="str">
            <v>赵悦</v>
          </cell>
          <cell r="D374" t="str">
            <v>女</v>
          </cell>
          <cell r="E374">
            <v>1994.05</v>
          </cell>
          <cell r="F374" t="str">
            <v>黑龙江方正</v>
          </cell>
          <cell r="G374" t="str">
            <v>黑龙江哈尔滨</v>
          </cell>
          <cell r="H374" t="str">
            <v>B</v>
          </cell>
          <cell r="I374" t="str">
            <v>共青团员</v>
          </cell>
          <cell r="J374" t="str">
            <v>硕士研究生</v>
          </cell>
          <cell r="K374" t="str">
            <v>硕士</v>
          </cell>
          <cell r="L374" t="str">
            <v>黑龙江中医药大学，2017.06</v>
          </cell>
          <cell r="M374" t="str">
            <v>黑龙江中医药大学，2021.06</v>
          </cell>
        </row>
        <row r="375">
          <cell r="C375" t="str">
            <v>王琦</v>
          </cell>
          <cell r="D375" t="str">
            <v>女</v>
          </cell>
          <cell r="E375">
            <v>1994.03</v>
          </cell>
          <cell r="F375" t="str">
            <v>山东烟台</v>
          </cell>
          <cell r="G375" t="str">
            <v>未回复</v>
          </cell>
          <cell r="H375" t="str">
            <v>B</v>
          </cell>
          <cell r="I375" t="str">
            <v>共青团员</v>
          </cell>
          <cell r="J375" t="str">
            <v>硕士研究生</v>
          </cell>
          <cell r="K375" t="str">
            <v>硕士</v>
          </cell>
          <cell r="L375" t="str">
            <v>山东中医药大学，2018.06</v>
          </cell>
          <cell r="M375" t="str">
            <v>山东中医药大学，2021.06</v>
          </cell>
        </row>
        <row r="376">
          <cell r="C376" t="str">
            <v>程铄雯</v>
          </cell>
          <cell r="D376" t="str">
            <v>女</v>
          </cell>
          <cell r="E376">
            <v>1996.07</v>
          </cell>
          <cell r="F376" t="str">
            <v>山西晋中</v>
          </cell>
          <cell r="G376" t="str">
            <v>天津</v>
          </cell>
          <cell r="H376" t="str">
            <v>B</v>
          </cell>
          <cell r="I376" t="str">
            <v>中共党员</v>
          </cell>
          <cell r="J376" t="str">
            <v>硕士研究生</v>
          </cell>
          <cell r="K376" t="str">
            <v>专业型硕士</v>
          </cell>
          <cell r="L376" t="str">
            <v>天津中医药大学，2019.06</v>
          </cell>
          <cell r="M376" t="str">
            <v>天津中医药大学，2022.06</v>
          </cell>
        </row>
        <row r="377">
          <cell r="C377" t="str">
            <v>陈艳巧</v>
          </cell>
          <cell r="D377" t="str">
            <v>女</v>
          </cell>
          <cell r="E377">
            <v>1993.03</v>
          </cell>
          <cell r="F377" t="str">
            <v>海南海口</v>
          </cell>
          <cell r="G377" t="str">
            <v>未回复</v>
          </cell>
        </row>
        <row r="377">
          <cell r="I377" t="str">
            <v>群众</v>
          </cell>
          <cell r="J377" t="str">
            <v>硕士研究生</v>
          </cell>
          <cell r="K377" t="str">
            <v>硕士</v>
          </cell>
          <cell r="L377" t="str">
            <v>海南医学院，2017.06</v>
          </cell>
          <cell r="M377" t="str">
            <v>湖南中医药大学，2020.06</v>
          </cell>
        </row>
        <row r="378">
          <cell r="C378" t="str">
            <v>陈通</v>
          </cell>
          <cell r="D378" t="str">
            <v>男</v>
          </cell>
          <cell r="E378">
            <v>1996.1</v>
          </cell>
          <cell r="F378" t="str">
            <v>辽宁铁岭</v>
          </cell>
          <cell r="G378" t="str">
            <v>吉林长春</v>
          </cell>
          <cell r="H378" t="str">
            <v>B</v>
          </cell>
          <cell r="I378" t="str">
            <v>共青团员</v>
          </cell>
          <cell r="J378" t="str">
            <v>硕士研究生</v>
          </cell>
          <cell r="K378" t="str">
            <v>专业型硕士</v>
          </cell>
          <cell r="L378" t="str">
            <v>内蒙古医科大学，2019，07</v>
          </cell>
          <cell r="M378" t="str">
            <v>长春中医药大学，2022.06</v>
          </cell>
        </row>
        <row r="379">
          <cell r="C379" t="str">
            <v>程晓雨</v>
          </cell>
          <cell r="D379" t="str">
            <v>女</v>
          </cell>
          <cell r="E379">
            <v>1993.05</v>
          </cell>
          <cell r="F379" t="str">
            <v>内蒙古兴安盟</v>
          </cell>
          <cell r="G379" t="str">
            <v>辽宁沈阳</v>
          </cell>
          <cell r="H379" t="str">
            <v>B</v>
          </cell>
          <cell r="I379" t="str">
            <v>中共党员</v>
          </cell>
          <cell r="J379" t="str">
            <v>硕士研究生</v>
          </cell>
          <cell r="K379" t="str">
            <v>专业型硕士</v>
          </cell>
          <cell r="L379" t="str">
            <v>大连医科大学，2018.06</v>
          </cell>
          <cell r="M379" t="str">
            <v>辽宁中医药大学，2022.06</v>
          </cell>
        </row>
        <row r="380">
          <cell r="C380" t="str">
            <v>符芳</v>
          </cell>
          <cell r="D380" t="str">
            <v>女</v>
          </cell>
          <cell r="E380">
            <v>1992.06</v>
          </cell>
          <cell r="F380" t="str">
            <v>海南昌江</v>
          </cell>
          <cell r="G380" t="str">
            <v>海南海口</v>
          </cell>
          <cell r="H380" t="str">
            <v>A</v>
          </cell>
          <cell r="I380" t="str">
            <v>中共党员</v>
          </cell>
          <cell r="J380" t="str">
            <v>硕士研究生</v>
          </cell>
          <cell r="K380" t="str">
            <v>硕士</v>
          </cell>
          <cell r="L380" t="str">
            <v>海南医学院，2016.06</v>
          </cell>
          <cell r="M380" t="str">
            <v>广西中医药大学 ，2020.06</v>
          </cell>
        </row>
        <row r="381">
          <cell r="C381" t="str">
            <v>林腾龙</v>
          </cell>
          <cell r="D381" t="str">
            <v>男</v>
          </cell>
          <cell r="E381">
            <v>1995.1</v>
          </cell>
          <cell r="F381" t="str">
            <v>河南鲁山</v>
          </cell>
          <cell r="G381" t="str">
            <v>黑龙江哈尔滨</v>
          </cell>
          <cell r="H381" t="str">
            <v>B</v>
          </cell>
          <cell r="I381" t="str">
            <v>群众</v>
          </cell>
          <cell r="J381" t="str">
            <v>硕士研究生</v>
          </cell>
          <cell r="K381" t="str">
            <v>硕士</v>
          </cell>
          <cell r="L381" t="str">
            <v>河南中医药大学，2018.07</v>
          </cell>
          <cell r="M381" t="str">
            <v>黑龙江省中医药科学院，2022.07</v>
          </cell>
        </row>
        <row r="382">
          <cell r="C382" t="str">
            <v>徐海月</v>
          </cell>
          <cell r="D382" t="str">
            <v>女</v>
          </cell>
          <cell r="E382">
            <v>1996.11</v>
          </cell>
          <cell r="F382" t="str">
            <v>河北唐山</v>
          </cell>
          <cell r="G382" t="str">
            <v>吉林长春</v>
          </cell>
          <cell r="H382" t="str">
            <v>B</v>
          </cell>
          <cell r="I382" t="str">
            <v>共青团员</v>
          </cell>
          <cell r="J382" t="str">
            <v>硕士研究生</v>
          </cell>
          <cell r="K382" t="str">
            <v>硕士</v>
          </cell>
          <cell r="L382" t="str">
            <v>长春中医药大学，2019.06</v>
          </cell>
          <cell r="M382" t="str">
            <v>长春中医药大学，2022.06</v>
          </cell>
        </row>
        <row r="383">
          <cell r="C383" t="str">
            <v>何天明</v>
          </cell>
          <cell r="D383" t="str">
            <v>女</v>
          </cell>
          <cell r="E383">
            <v>1994.03</v>
          </cell>
          <cell r="F383" t="str">
            <v>海南琼海</v>
          </cell>
          <cell r="G383" t="str">
            <v>广东广州</v>
          </cell>
          <cell r="H383" t="str">
            <v>B</v>
          </cell>
          <cell r="I383" t="str">
            <v>中共党员</v>
          </cell>
          <cell r="J383" t="str">
            <v>硕士研究生</v>
          </cell>
          <cell r="K383" t="str">
            <v>硕士</v>
          </cell>
          <cell r="L383" t="str">
            <v>广州中医药大学，2018.06</v>
          </cell>
          <cell r="M383" t="str">
            <v>广州中医药大学，2022.06</v>
          </cell>
        </row>
        <row r="384">
          <cell r="C384" t="str">
            <v>王振雄</v>
          </cell>
          <cell r="D384" t="str">
            <v>男</v>
          </cell>
          <cell r="E384">
            <v>1994.04</v>
          </cell>
          <cell r="F384" t="str">
            <v>山西临汾</v>
          </cell>
          <cell r="G384" t="str">
            <v>山西太原</v>
          </cell>
          <cell r="H384" t="str">
            <v>B</v>
          </cell>
          <cell r="I384" t="str">
            <v>中共预备党员</v>
          </cell>
          <cell r="J384" t="str">
            <v>硕士研究生</v>
          </cell>
          <cell r="K384" t="str">
            <v>硕士</v>
          </cell>
          <cell r="L384" t="str">
            <v>江西中医药大学科技学院，2019.06</v>
          </cell>
          <cell r="M384" t="str">
            <v>山西中医药大学，2022.06</v>
          </cell>
        </row>
        <row r="385">
          <cell r="C385" t="str">
            <v>徐放放</v>
          </cell>
          <cell r="D385" t="str">
            <v>女</v>
          </cell>
          <cell r="E385">
            <v>1994.08</v>
          </cell>
          <cell r="F385" t="str">
            <v>河南周口</v>
          </cell>
          <cell r="G385" t="str">
            <v>广东江门</v>
          </cell>
          <cell r="H385" t="str">
            <v>A</v>
          </cell>
          <cell r="I385" t="str">
            <v>中共党员</v>
          </cell>
          <cell r="J385" t="str">
            <v>硕士研究生</v>
          </cell>
          <cell r="K385" t="str">
            <v>专业型硕士</v>
          </cell>
          <cell r="L385" t="str">
            <v>海南医学院，2019.06</v>
          </cell>
          <cell r="M385" t="str">
            <v>暨南大学，2022.06</v>
          </cell>
        </row>
        <row r="386">
          <cell r="C386" t="str">
            <v>刘元萍</v>
          </cell>
          <cell r="D386" t="str">
            <v>女</v>
          </cell>
          <cell r="E386">
            <v>1992.09</v>
          </cell>
          <cell r="F386" t="str">
            <v>海南儋州</v>
          </cell>
          <cell r="G386" t="str">
            <v>海南海口</v>
          </cell>
          <cell r="H386" t="str">
            <v>A</v>
          </cell>
          <cell r="I386" t="str">
            <v>中共党员</v>
          </cell>
          <cell r="J386" t="str">
            <v>本科</v>
          </cell>
          <cell r="K386" t="str">
            <v>学士</v>
          </cell>
        </row>
        <row r="386">
          <cell r="M386" t="str">
            <v>海南医学院，2015.06</v>
          </cell>
        </row>
        <row r="387">
          <cell r="C387" t="str">
            <v>郝维佳</v>
          </cell>
          <cell r="D387" t="str">
            <v>女</v>
          </cell>
          <cell r="E387">
            <v>1992.04</v>
          </cell>
          <cell r="F387" t="str">
            <v>内蒙古自治区牙克石市</v>
          </cell>
          <cell r="G387" t="str">
            <v>内蒙古呼和浩特</v>
          </cell>
          <cell r="H387" t="str">
            <v>A</v>
          </cell>
          <cell r="I387" t="str">
            <v>群众</v>
          </cell>
          <cell r="J387" t="str">
            <v>硕士研究生</v>
          </cell>
          <cell r="K387" t="str">
            <v>硕士</v>
          </cell>
          <cell r="L387" t="str">
            <v>北京中医药大学东方学院，2015.07</v>
          </cell>
          <cell r="M387" t="str">
            <v>内蒙古医科大学，2022.07</v>
          </cell>
        </row>
        <row r="388">
          <cell r="C388" t="str">
            <v>彭禹菲</v>
          </cell>
          <cell r="D388" t="str">
            <v>女</v>
          </cell>
          <cell r="E388" t="str">
            <v>1996.03</v>
          </cell>
          <cell r="F388" t="str">
            <v>内蒙古自治区</v>
          </cell>
          <cell r="G388" t="str">
            <v>辽宁沈阳</v>
          </cell>
          <cell r="H388" t="str">
            <v>B</v>
          </cell>
          <cell r="I388" t="str">
            <v>共青团员</v>
          </cell>
          <cell r="J388" t="str">
            <v>硕士研究生</v>
          </cell>
          <cell r="K388" t="str">
            <v>专业型硕士</v>
          </cell>
          <cell r="L388" t="str">
            <v>内蒙古医科大学，2019.07</v>
          </cell>
          <cell r="M388" t="str">
            <v>辽宁中医药大学，2022.06</v>
          </cell>
        </row>
        <row r="389">
          <cell r="C389" t="str">
            <v>吴孝乐</v>
          </cell>
          <cell r="D389" t="str">
            <v>男</v>
          </cell>
          <cell r="E389">
            <v>1993.12</v>
          </cell>
          <cell r="F389" t="str">
            <v>海南省临高县</v>
          </cell>
          <cell r="G389" t="str">
            <v>云南昆明</v>
          </cell>
          <cell r="H389" t="str">
            <v>A</v>
          </cell>
          <cell r="I389" t="str">
            <v>群众</v>
          </cell>
          <cell r="J389" t="str">
            <v>硕士研究生</v>
          </cell>
          <cell r="K389" t="str">
            <v>硕士</v>
          </cell>
          <cell r="L389" t="str">
            <v>内蒙古医科大学，2018.06</v>
          </cell>
          <cell r="M389" t="str">
            <v>云南中医药大学，2022.06</v>
          </cell>
        </row>
        <row r="390">
          <cell r="C390" t="str">
            <v>陈宏道</v>
          </cell>
          <cell r="D390" t="str">
            <v>男</v>
          </cell>
          <cell r="E390">
            <v>1995.04</v>
          </cell>
          <cell r="F390" t="str">
            <v>海南儋州</v>
          </cell>
          <cell r="G390" t="str">
            <v>重庆</v>
          </cell>
          <cell r="H390" t="str">
            <v>A</v>
          </cell>
          <cell r="I390" t="str">
            <v>中共党员</v>
          </cell>
          <cell r="J390" t="str">
            <v>硕士研究生</v>
          </cell>
          <cell r="K390" t="str">
            <v>硕士</v>
          </cell>
          <cell r="L390" t="str">
            <v>湖南中医药大学，2019.06</v>
          </cell>
          <cell r="M390" t="str">
            <v>湖南中医药大学，2022.06</v>
          </cell>
        </row>
        <row r="391">
          <cell r="C391" t="str">
            <v>周斌</v>
          </cell>
          <cell r="D391" t="str">
            <v>男</v>
          </cell>
          <cell r="E391">
            <v>1996.02</v>
          </cell>
          <cell r="F391" t="str">
            <v>海南海口</v>
          </cell>
          <cell r="G391" t="str">
            <v>未回复</v>
          </cell>
          <cell r="H391" t="str">
            <v>B</v>
          </cell>
          <cell r="I391" t="str">
            <v>共青团员</v>
          </cell>
          <cell r="J391" t="str">
            <v>硕士研究生</v>
          </cell>
          <cell r="K391" t="str">
            <v>硕士</v>
          </cell>
          <cell r="L391" t="str">
            <v>湖南中医药大学，2019.06</v>
          </cell>
          <cell r="M391" t="str">
            <v>湖南中医药大学，2022.06</v>
          </cell>
        </row>
        <row r="392">
          <cell r="C392" t="str">
            <v>李乐</v>
          </cell>
          <cell r="D392" t="str">
            <v>女</v>
          </cell>
          <cell r="E392">
            <v>1995.03</v>
          </cell>
          <cell r="F392" t="str">
            <v>内蒙古丰镇</v>
          </cell>
          <cell r="G392" t="str">
            <v>未回复</v>
          </cell>
          <cell r="H392" t="str">
            <v>B</v>
          </cell>
          <cell r="I392" t="str">
            <v>共青团员</v>
          </cell>
          <cell r="J392" t="str">
            <v>硕士研究生</v>
          </cell>
          <cell r="K392" t="str">
            <v>硕士</v>
          </cell>
          <cell r="L392" t="str">
            <v>辽宁中医药大学杏林学院，2019.07</v>
          </cell>
          <cell r="M392" t="str">
            <v>天津中医药大学，2022.06</v>
          </cell>
        </row>
        <row r="393">
          <cell r="C393" t="str">
            <v>佟一鑫</v>
          </cell>
          <cell r="D393" t="str">
            <v>女</v>
          </cell>
          <cell r="E393">
            <v>1996.03</v>
          </cell>
          <cell r="F393" t="str">
            <v>辽宁沈阳</v>
          </cell>
          <cell r="G393" t="str">
            <v>辽宁沈阳</v>
          </cell>
          <cell r="H393" t="str">
            <v>B</v>
          </cell>
          <cell r="I393" t="str">
            <v>共青团员</v>
          </cell>
          <cell r="J393" t="str">
            <v>硕士研究生</v>
          </cell>
          <cell r="K393" t="str">
            <v>硕士</v>
          </cell>
          <cell r="L393" t="str">
            <v>辽宁中医药大学，2019.06</v>
          </cell>
          <cell r="M393" t="str">
            <v>辽宁中医药大学，2022.07</v>
          </cell>
        </row>
        <row r="394">
          <cell r="C394" t="str">
            <v>孟玲玉</v>
          </cell>
          <cell r="D394" t="str">
            <v>女</v>
          </cell>
          <cell r="E394">
            <v>1995.08</v>
          </cell>
          <cell r="F394" t="str">
            <v>内蒙古赤峰</v>
          </cell>
          <cell r="G394" t="str">
            <v>内蒙古呼和浩特</v>
          </cell>
          <cell r="H394" t="str">
            <v>A</v>
          </cell>
          <cell r="I394" t="str">
            <v>共青团员</v>
          </cell>
          <cell r="J394" t="str">
            <v>硕士研究生</v>
          </cell>
          <cell r="K394" t="str">
            <v>硕士</v>
          </cell>
          <cell r="L394" t="str">
            <v>天津中医药大学，2018.06</v>
          </cell>
          <cell r="M394" t="str">
            <v>内蒙古医科大学，2022.06</v>
          </cell>
        </row>
        <row r="395">
          <cell r="C395" t="str">
            <v>万亚宁</v>
          </cell>
          <cell r="D395" t="str">
            <v>女</v>
          </cell>
          <cell r="E395">
            <v>1992.01</v>
          </cell>
          <cell r="F395" t="str">
            <v>河北省唐县</v>
          </cell>
          <cell r="G395" t="str">
            <v>未回复</v>
          </cell>
          <cell r="H395" t="str">
            <v>B</v>
          </cell>
          <cell r="I395" t="str">
            <v>中共党员</v>
          </cell>
          <cell r="J395" t="str">
            <v>硕士研究生</v>
          </cell>
          <cell r="K395" t="str">
            <v>硕士</v>
          </cell>
          <cell r="L395" t="str">
            <v>河北北方学院，2016.06</v>
          </cell>
          <cell r="M395" t="str">
            <v>广西中医药大学，2019.06</v>
          </cell>
        </row>
        <row r="396">
          <cell r="C396" t="str">
            <v>马钰娇</v>
          </cell>
          <cell r="D396" t="str">
            <v>女</v>
          </cell>
          <cell r="E396">
            <v>1995.08</v>
          </cell>
          <cell r="F396" t="str">
            <v>新疆吐鲁番</v>
          </cell>
          <cell r="G396" t="str">
            <v>新疆乌鲁木齐</v>
          </cell>
          <cell r="H396" t="str">
            <v>A</v>
          </cell>
          <cell r="I396" t="str">
            <v>中共预备党员</v>
          </cell>
          <cell r="J396" t="str">
            <v>硕士研究生</v>
          </cell>
          <cell r="K396" t="str">
            <v>硕士</v>
          </cell>
          <cell r="L396" t="str">
            <v>新疆医科大学厚博学院，2018.06</v>
          </cell>
          <cell r="M396" t="str">
            <v>新疆医科大学，2022.06</v>
          </cell>
        </row>
        <row r="397">
          <cell r="C397" t="str">
            <v>王康宇</v>
          </cell>
          <cell r="D397" t="str">
            <v>男</v>
          </cell>
          <cell r="E397">
            <v>1996.06</v>
          </cell>
          <cell r="F397" t="str">
            <v>河南驻马店</v>
          </cell>
          <cell r="G397" t="str">
            <v>未回复</v>
          </cell>
        </row>
        <row r="397">
          <cell r="I397" t="str">
            <v>中共党员</v>
          </cell>
          <cell r="J397" t="str">
            <v>硕士研究生</v>
          </cell>
          <cell r="K397" t="str">
            <v>硕士</v>
          </cell>
          <cell r="L397" t="str">
            <v>黑龙江中医药大学，2019.06</v>
          </cell>
          <cell r="M397" t="str">
            <v>黑龙江中医药大学，2022.06</v>
          </cell>
        </row>
        <row r="398">
          <cell r="C398" t="str">
            <v>郝学东</v>
          </cell>
          <cell r="D398" t="str">
            <v>男</v>
          </cell>
          <cell r="E398">
            <v>1994.08</v>
          </cell>
          <cell r="F398" t="str">
            <v>黑龙江绥化</v>
          </cell>
          <cell r="G398" t="str">
            <v>未回复</v>
          </cell>
          <cell r="H398" t="str">
            <v>B</v>
          </cell>
          <cell r="I398" t="str">
            <v>群众</v>
          </cell>
          <cell r="J398" t="str">
            <v>硕士研究生</v>
          </cell>
          <cell r="K398" t="str">
            <v>专业型硕士</v>
          </cell>
          <cell r="L398" t="str">
            <v>黑龙江中医药大学，2018.06</v>
          </cell>
          <cell r="M398" t="str">
            <v>黑龙江中医药大学，2022.06</v>
          </cell>
        </row>
        <row r="399">
          <cell r="C399" t="str">
            <v>洪肇欣</v>
          </cell>
          <cell r="D399" t="str">
            <v>男</v>
          </cell>
          <cell r="E399">
            <v>1994.08</v>
          </cell>
          <cell r="F399" t="str">
            <v>福建晋江</v>
          </cell>
          <cell r="G399" t="str">
            <v>福建晋江</v>
          </cell>
          <cell r="H399" t="str">
            <v>B</v>
          </cell>
          <cell r="I399" t="str">
            <v>群众</v>
          </cell>
          <cell r="J399" t="str">
            <v>硕士研究生</v>
          </cell>
          <cell r="K399" t="str">
            <v>硕士</v>
          </cell>
          <cell r="L399" t="str">
            <v>湖南中医药大学，2017.06</v>
          </cell>
          <cell r="M399" t="str">
            <v>长春中医药大学，2021.06</v>
          </cell>
        </row>
        <row r="400">
          <cell r="C400" t="str">
            <v>姚冰函</v>
          </cell>
          <cell r="D400" t="str">
            <v>男</v>
          </cell>
          <cell r="E400">
            <v>1995.01</v>
          </cell>
          <cell r="F400" t="str">
            <v>河南许昌</v>
          </cell>
          <cell r="G400" t="str">
            <v>海南海口</v>
          </cell>
          <cell r="H400" t="str">
            <v>A</v>
          </cell>
          <cell r="I400" t="str">
            <v>共青团员</v>
          </cell>
          <cell r="J400" t="str">
            <v>硕士研究生</v>
          </cell>
          <cell r="K400" t="str">
            <v>硕士</v>
          </cell>
          <cell r="L400" t="str">
            <v>长春中医药大学，2017.07</v>
          </cell>
          <cell r="M400" t="str">
            <v>长春中医药大学，2022.06</v>
          </cell>
        </row>
        <row r="401">
          <cell r="C401" t="str">
            <v>莫竣麟</v>
          </cell>
          <cell r="D401" t="str">
            <v>男</v>
          </cell>
          <cell r="E401">
            <v>1995.08</v>
          </cell>
          <cell r="F401" t="str">
            <v>海南海口</v>
          </cell>
          <cell r="G401" t="str">
            <v>广西南宁</v>
          </cell>
          <cell r="H401" t="str">
            <v>A</v>
          </cell>
          <cell r="I401" t="str">
            <v>共青团员</v>
          </cell>
          <cell r="J401" t="str">
            <v>硕士研究生</v>
          </cell>
          <cell r="K401" t="str">
            <v>专业型硕士</v>
          </cell>
          <cell r="L401" t="str">
            <v>广州中医药大学，2019.06</v>
          </cell>
          <cell r="M401" t="str">
            <v>广西中医药大学，2022.06</v>
          </cell>
        </row>
        <row r="402">
          <cell r="C402" t="str">
            <v>王芳婷</v>
          </cell>
          <cell r="D402" t="str">
            <v>女</v>
          </cell>
          <cell r="E402">
            <v>1995.05</v>
          </cell>
          <cell r="F402" t="str">
            <v>海南定安</v>
          </cell>
          <cell r="G402" t="str">
            <v>湖南长沙</v>
          </cell>
          <cell r="H402" t="str">
            <v>B</v>
          </cell>
          <cell r="I402" t="str">
            <v>共青团员</v>
          </cell>
          <cell r="J402" t="str">
            <v>硕士研究生</v>
          </cell>
          <cell r="K402" t="str">
            <v>硕士</v>
          </cell>
          <cell r="L402" t="str">
            <v>湖南中医药大学，2019.06</v>
          </cell>
          <cell r="M402" t="str">
            <v>湖南中医药大学，2022.06</v>
          </cell>
        </row>
        <row r="403">
          <cell r="C403" t="str">
            <v>欧诒菲</v>
          </cell>
          <cell r="D403" t="str">
            <v>女</v>
          </cell>
          <cell r="E403">
            <v>1996.01</v>
          </cell>
          <cell r="F403" t="str">
            <v>海南儋州</v>
          </cell>
          <cell r="G403" t="str">
            <v>黑龙江哈尔滨</v>
          </cell>
          <cell r="H403" t="str">
            <v>A</v>
          </cell>
          <cell r="I403" t="str">
            <v>共青团员</v>
          </cell>
          <cell r="J403" t="str">
            <v>硕士研究生</v>
          </cell>
          <cell r="K403" t="str">
            <v>硕士</v>
          </cell>
          <cell r="L403" t="str">
            <v>黑龙江中医药大学，2019.06</v>
          </cell>
          <cell r="M403" t="str">
            <v>黑龙江中医药大学,2022.06</v>
          </cell>
        </row>
        <row r="404">
          <cell r="C404" t="str">
            <v>包雁新</v>
          </cell>
          <cell r="D404" t="str">
            <v>女</v>
          </cell>
          <cell r="E404">
            <v>1996.08</v>
          </cell>
          <cell r="F404" t="str">
            <v>内蒙古兴安盟</v>
          </cell>
          <cell r="G404" t="str">
            <v>黑龙江哈尔滨</v>
          </cell>
          <cell r="H404" t="str">
            <v>A</v>
          </cell>
          <cell r="I404" t="str">
            <v>共青团员</v>
          </cell>
          <cell r="J404" t="str">
            <v>硕士研究生</v>
          </cell>
          <cell r="K404" t="str">
            <v>专业型硕士</v>
          </cell>
          <cell r="L404" t="str">
            <v>黑龙江中医药大学，2019.06</v>
          </cell>
          <cell r="M404" t="str">
            <v>黑龙江中医药大学,2022.06</v>
          </cell>
        </row>
        <row r="405">
          <cell r="C405" t="str">
            <v>王琳</v>
          </cell>
          <cell r="D405" t="str">
            <v>女</v>
          </cell>
          <cell r="E405">
            <v>1992.06</v>
          </cell>
          <cell r="F405" t="str">
            <v>海南文昌</v>
          </cell>
          <cell r="G405" t="str">
            <v>广东广州</v>
          </cell>
          <cell r="H405" t="str">
            <v>B</v>
          </cell>
          <cell r="I405" t="str">
            <v>群众</v>
          </cell>
          <cell r="J405" t="str">
            <v>硕士研究生</v>
          </cell>
          <cell r="K405" t="str">
            <v>硕士</v>
          </cell>
          <cell r="L405" t="str">
            <v>黑龙江中医药大学，2016.06</v>
          </cell>
          <cell r="M405" t="str">
            <v>黑龙江中医药大学,2019.06</v>
          </cell>
        </row>
        <row r="406">
          <cell r="C406" t="str">
            <v>崔芳榕</v>
          </cell>
          <cell r="D406" t="str">
            <v>女</v>
          </cell>
          <cell r="E406">
            <v>1993.07</v>
          </cell>
          <cell r="F406" t="str">
            <v>广东茂名</v>
          </cell>
          <cell r="G406" t="str">
            <v>广西南宁</v>
          </cell>
          <cell r="H406" t="str">
            <v>A</v>
          </cell>
          <cell r="I406" t="str">
            <v>群众</v>
          </cell>
          <cell r="J406" t="str">
            <v>硕士研究生</v>
          </cell>
          <cell r="K406" t="str">
            <v>专业型硕士</v>
          </cell>
          <cell r="L406" t="str">
            <v>湖南中医药大学，2018.06</v>
          </cell>
          <cell r="M406" t="str">
            <v>广西中医药大学，2022.06</v>
          </cell>
        </row>
        <row r="407">
          <cell r="C407" t="str">
            <v>单红</v>
          </cell>
          <cell r="D407" t="str">
            <v>女</v>
          </cell>
          <cell r="E407">
            <v>1995.12</v>
          </cell>
          <cell r="F407" t="str">
            <v>辽宁朝阳</v>
          </cell>
          <cell r="G407" t="str">
            <v>辽宁沈阳</v>
          </cell>
          <cell r="H407" t="str">
            <v>B</v>
          </cell>
          <cell r="I407" t="str">
            <v>共青团员</v>
          </cell>
          <cell r="J407" t="str">
            <v>硕士研究生</v>
          </cell>
          <cell r="K407" t="str">
            <v>专业型硕士</v>
          </cell>
          <cell r="L407" t="str">
            <v>辽宁中医药大学 ，2019.06</v>
          </cell>
          <cell r="M407" t="str">
            <v>辽宁中医药大学 ，2022.06</v>
          </cell>
        </row>
        <row r="408">
          <cell r="C408" t="str">
            <v>严丽燕</v>
          </cell>
          <cell r="D408" t="str">
            <v>女</v>
          </cell>
          <cell r="E408" t="str">
            <v>1994.01</v>
          </cell>
          <cell r="F408" t="str">
            <v>海南临高</v>
          </cell>
          <cell r="G408" t="str">
            <v>海南临高</v>
          </cell>
          <cell r="H408" t="str">
            <v>A</v>
          </cell>
          <cell r="I408" t="str">
            <v>共青团员</v>
          </cell>
          <cell r="J408" t="str">
            <v>硕士研究生</v>
          </cell>
          <cell r="K408" t="str">
            <v>专业型硕士</v>
          </cell>
          <cell r="L408" t="str">
            <v>海南医学院，2018.06</v>
          </cell>
          <cell r="M408" t="str">
            <v>贵州中医药大学，2021.07</v>
          </cell>
        </row>
        <row r="409">
          <cell r="C409" t="str">
            <v>钟佳颖</v>
          </cell>
          <cell r="D409" t="str">
            <v>女</v>
          </cell>
          <cell r="E409">
            <v>1996.1</v>
          </cell>
          <cell r="F409" t="str">
            <v>海南海口</v>
          </cell>
          <cell r="G409" t="str">
            <v>未回复</v>
          </cell>
          <cell r="H409" t="str">
            <v>B</v>
          </cell>
          <cell r="I409" t="str">
            <v>中共预备党员</v>
          </cell>
          <cell r="J409" t="str">
            <v>硕士研究生</v>
          </cell>
          <cell r="K409" t="str">
            <v>专业型研究生</v>
          </cell>
          <cell r="L409" t="str">
            <v>山西中医药大学 ，2019.06</v>
          </cell>
          <cell r="M409" t="str">
            <v>山西中医药大学 ，2022.06</v>
          </cell>
        </row>
        <row r="410">
          <cell r="C410" t="str">
            <v>高翔</v>
          </cell>
          <cell r="D410" t="str">
            <v>女</v>
          </cell>
          <cell r="E410">
            <v>1992.04</v>
          </cell>
          <cell r="F410" t="str">
            <v>江苏仪征</v>
          </cell>
          <cell r="G410" t="str">
            <v>海南海口</v>
          </cell>
          <cell r="H410" t="str">
            <v>A</v>
          </cell>
          <cell r="I410" t="str">
            <v>群众</v>
          </cell>
          <cell r="J410" t="str">
            <v>硕士研究生</v>
          </cell>
          <cell r="K410" t="str">
            <v>硕士</v>
          </cell>
          <cell r="L410" t="str">
            <v>山西中医药大学 ，2015.07</v>
          </cell>
          <cell r="M410" t="str">
            <v>山西中医药研究院 ，2018.09</v>
          </cell>
        </row>
        <row r="411">
          <cell r="C411" t="str">
            <v>赵斯琦</v>
          </cell>
          <cell r="D411" t="str">
            <v>女</v>
          </cell>
          <cell r="E411">
            <v>1995.08</v>
          </cell>
          <cell r="F411" t="str">
            <v>吉林四平</v>
          </cell>
          <cell r="G411" t="str">
            <v>黑龙江哈尔滨</v>
          </cell>
          <cell r="H411" t="str">
            <v>B</v>
          </cell>
          <cell r="I411" t="str">
            <v>共青团员</v>
          </cell>
          <cell r="J411" t="str">
            <v>硕士研究生</v>
          </cell>
          <cell r="K411" t="str">
            <v>硕士</v>
          </cell>
          <cell r="L411" t="str">
            <v>长春中医药大学，2019.06</v>
          </cell>
          <cell r="M411" t="str">
            <v>黑龙江中医药大学，2022.07</v>
          </cell>
        </row>
        <row r="412">
          <cell r="C412" t="str">
            <v>刘颖璇</v>
          </cell>
          <cell r="D412" t="str">
            <v>女</v>
          </cell>
          <cell r="E412">
            <v>1996.03</v>
          </cell>
          <cell r="F412" t="str">
            <v>云南昆明</v>
          </cell>
          <cell r="G412" t="str">
            <v>云南昆明</v>
          </cell>
          <cell r="H412" t="str">
            <v>B</v>
          </cell>
          <cell r="I412" t="str">
            <v>共青团员</v>
          </cell>
          <cell r="J412" t="str">
            <v>硕士研究生</v>
          </cell>
          <cell r="K412" t="str">
            <v>硕士</v>
          </cell>
          <cell r="L412" t="str">
            <v>山东中医药大学,2019.06</v>
          </cell>
          <cell r="M412" t="str">
            <v>云南中医药大学，2022.07</v>
          </cell>
        </row>
        <row r="413">
          <cell r="C413" t="str">
            <v>李莹莹</v>
          </cell>
          <cell r="D413" t="str">
            <v>女</v>
          </cell>
          <cell r="E413">
            <v>1992.1</v>
          </cell>
          <cell r="F413" t="str">
            <v>吉林松原</v>
          </cell>
          <cell r="G413" t="str">
            <v>海南海口</v>
          </cell>
          <cell r="H413" t="str">
            <v>A</v>
          </cell>
          <cell r="I413" t="str">
            <v>中共党员</v>
          </cell>
          <cell r="J413" t="str">
            <v>本科</v>
          </cell>
          <cell r="K413" t="str">
            <v>学士</v>
          </cell>
        </row>
        <row r="413">
          <cell r="M413" t="str">
            <v>海南医学院，2015.06</v>
          </cell>
        </row>
        <row r="414">
          <cell r="C414" t="str">
            <v>张琳</v>
          </cell>
          <cell r="D414" t="str">
            <v>女</v>
          </cell>
          <cell r="E414">
            <v>1996.06</v>
          </cell>
          <cell r="F414" t="str">
            <v>山东招远</v>
          </cell>
          <cell r="G414" t="str">
            <v>未回复</v>
          </cell>
          <cell r="H414" t="str">
            <v>B</v>
          </cell>
          <cell r="I414" t="str">
            <v>共青团员</v>
          </cell>
          <cell r="J414" t="str">
            <v>硕士研究生</v>
          </cell>
          <cell r="K414" t="str">
            <v>硕士</v>
          </cell>
          <cell r="L414" t="str">
            <v>滨州医学院，2019.06</v>
          </cell>
          <cell r="M414" t="str">
            <v>黑龙江中医药大学，2022.06</v>
          </cell>
        </row>
        <row r="415">
          <cell r="C415" t="str">
            <v>彭盼</v>
          </cell>
          <cell r="D415" t="str">
            <v>女</v>
          </cell>
          <cell r="E415">
            <v>1995.1</v>
          </cell>
          <cell r="F415" t="str">
            <v>湖南娄底</v>
          </cell>
          <cell r="G415" t="str">
            <v>未回复</v>
          </cell>
          <cell r="H415" t="str">
            <v>A</v>
          </cell>
          <cell r="I415" t="str">
            <v>中共党员</v>
          </cell>
          <cell r="J415" t="str">
            <v>硕士研究生</v>
          </cell>
          <cell r="K415" t="str">
            <v>专业型硕士</v>
          </cell>
          <cell r="L415" t="str">
            <v>长沙医学院，2018.06</v>
          </cell>
          <cell r="M415" t="str">
            <v>广西中医药大学，2022.06</v>
          </cell>
        </row>
        <row r="416">
          <cell r="C416" t="str">
            <v>张振华</v>
          </cell>
          <cell r="D416" t="str">
            <v>男</v>
          </cell>
          <cell r="E416">
            <v>1994.06</v>
          </cell>
          <cell r="F416" t="str">
            <v>山东日照</v>
          </cell>
          <cell r="G416" t="str">
            <v>黑龙江哈尔滨</v>
          </cell>
          <cell r="H416" t="str">
            <v>B</v>
          </cell>
          <cell r="I416" t="str">
            <v>共青团员</v>
          </cell>
          <cell r="J416" t="str">
            <v>硕士研究生</v>
          </cell>
          <cell r="K416" t="str">
            <v>专业型硕士</v>
          </cell>
          <cell r="L416" t="str">
            <v>山东中医药大学,2019.06</v>
          </cell>
          <cell r="M416" t="str">
            <v>黑龙江中医药科学院，2019.06</v>
          </cell>
        </row>
        <row r="417">
          <cell r="C417" t="str">
            <v>黄云城</v>
          </cell>
          <cell r="D417" t="str">
            <v>男</v>
          </cell>
          <cell r="E417">
            <v>1994.08</v>
          </cell>
          <cell r="F417" t="str">
            <v>海南琼海</v>
          </cell>
          <cell r="G417" t="str">
            <v>未回复</v>
          </cell>
          <cell r="H417" t="str">
            <v>A</v>
          </cell>
          <cell r="I417" t="str">
            <v>共青团员</v>
          </cell>
          <cell r="J417" t="str">
            <v>硕士研究生</v>
          </cell>
          <cell r="K417" t="str">
            <v>硕士</v>
          </cell>
          <cell r="L417" t="str">
            <v>广州中医药大学，2019.06</v>
          </cell>
          <cell r="M417" t="str">
            <v>广州中医药大学，2022.06</v>
          </cell>
        </row>
        <row r="418">
          <cell r="C418" t="str">
            <v>李玉秀</v>
          </cell>
          <cell r="D418" t="str">
            <v>女</v>
          </cell>
          <cell r="E418">
            <v>1994.06</v>
          </cell>
          <cell r="F418" t="str">
            <v>海南儋州</v>
          </cell>
          <cell r="G418" t="str">
            <v>海南儋州</v>
          </cell>
          <cell r="H418" t="str">
            <v>A</v>
          </cell>
          <cell r="I418" t="str">
            <v>共青团员</v>
          </cell>
          <cell r="J418" t="str">
            <v>本科</v>
          </cell>
          <cell r="K418" t="str">
            <v>学士</v>
          </cell>
        </row>
        <row r="418">
          <cell r="M418" t="str">
            <v>海南医学院，2018.06</v>
          </cell>
        </row>
        <row r="419">
          <cell r="C419" t="str">
            <v>陈志芬</v>
          </cell>
          <cell r="D419" t="str">
            <v>女</v>
          </cell>
          <cell r="E419">
            <v>1994.06</v>
          </cell>
          <cell r="F419" t="str">
            <v>海南东方</v>
          </cell>
          <cell r="G419" t="str">
            <v>广西南宁</v>
          </cell>
          <cell r="H419" t="str">
            <v>A</v>
          </cell>
          <cell r="I419" t="str">
            <v>共青团员</v>
          </cell>
          <cell r="J419" t="str">
            <v>硕士研究生</v>
          </cell>
          <cell r="K419" t="str">
            <v>硕士</v>
          </cell>
          <cell r="L419" t="str">
            <v>黑龙江中医药大学，2019.06</v>
          </cell>
          <cell r="M419" t="str">
            <v>广西医科大学，2022.06</v>
          </cell>
        </row>
        <row r="420">
          <cell r="C420" t="str">
            <v>徐英凯</v>
          </cell>
          <cell r="D420" t="str">
            <v>男</v>
          </cell>
          <cell r="E420">
            <v>1995.04</v>
          </cell>
          <cell r="F420" t="str">
            <v>辽宁本溪</v>
          </cell>
          <cell r="G420" t="str">
            <v>黑龙江哈尔滨</v>
          </cell>
          <cell r="H420" t="str">
            <v>A</v>
          </cell>
          <cell r="I420" t="str">
            <v>共青团员</v>
          </cell>
          <cell r="J420" t="str">
            <v>硕士研究生</v>
          </cell>
          <cell r="K420" t="str">
            <v>专业型硕士</v>
          </cell>
          <cell r="L420" t="str">
            <v>黑龙江中医药大学，2019.06</v>
          </cell>
          <cell r="M420" t="str">
            <v>黑龙江中医药大学，2022.06</v>
          </cell>
        </row>
        <row r="421">
          <cell r="C421" t="str">
            <v>林欣</v>
          </cell>
          <cell r="D421" t="str">
            <v>女</v>
          </cell>
          <cell r="E421">
            <v>1997.02</v>
          </cell>
          <cell r="F421" t="str">
            <v>海南东方</v>
          </cell>
          <cell r="G421" t="str">
            <v>黑龙江哈尔滨</v>
          </cell>
          <cell r="H421" t="str">
            <v>A</v>
          </cell>
          <cell r="I421" t="str">
            <v>共青团员</v>
          </cell>
          <cell r="J421" t="str">
            <v>硕士研究生</v>
          </cell>
          <cell r="K421" t="str">
            <v>专业型硕士</v>
          </cell>
          <cell r="L421" t="str">
            <v>黑龙江中医药大学，2019.06</v>
          </cell>
          <cell r="M421" t="str">
            <v>黑龙江中医药大学,2022.06</v>
          </cell>
        </row>
        <row r="422">
          <cell r="C422" t="str">
            <v>喻燕鸣</v>
          </cell>
          <cell r="D422" t="str">
            <v>男</v>
          </cell>
          <cell r="E422">
            <v>1992.09</v>
          </cell>
          <cell r="F422" t="str">
            <v>河南南阳</v>
          </cell>
          <cell r="G422" t="str">
            <v>未回复</v>
          </cell>
          <cell r="H422" t="str">
            <v>B</v>
          </cell>
          <cell r="I422" t="str">
            <v>群众</v>
          </cell>
          <cell r="J422" t="str">
            <v>硕士研究生</v>
          </cell>
          <cell r="K422" t="str">
            <v>硕士</v>
          </cell>
          <cell r="L422" t="str">
            <v>湖北中医药大学，2019.06</v>
          </cell>
          <cell r="M422" t="str">
            <v>黑龙江省中医药科学院，2022.06</v>
          </cell>
        </row>
        <row r="423">
          <cell r="C423" t="str">
            <v>张毓倩</v>
          </cell>
          <cell r="D423" t="str">
            <v>女</v>
          </cell>
          <cell r="E423">
            <v>1996.12</v>
          </cell>
          <cell r="F423" t="str">
            <v>黑龙江佳木斯</v>
          </cell>
          <cell r="G423" t="str">
            <v>辽宁沈阳</v>
          </cell>
          <cell r="H423" t="str">
            <v>B</v>
          </cell>
          <cell r="I423" t="str">
            <v>中共党员</v>
          </cell>
          <cell r="J423" t="str">
            <v>硕士研究生</v>
          </cell>
          <cell r="K423" t="str">
            <v>硕士</v>
          </cell>
          <cell r="L423" t="str">
            <v>辽宁中医药大学，2019.06</v>
          </cell>
          <cell r="M423" t="str">
            <v>辽宁中医药大学，2022.07</v>
          </cell>
        </row>
        <row r="424">
          <cell r="C424" t="str">
            <v>覃思敏</v>
          </cell>
          <cell r="D424" t="str">
            <v>女</v>
          </cell>
          <cell r="E424">
            <v>1997.01</v>
          </cell>
          <cell r="F424" t="str">
            <v>广东连州</v>
          </cell>
          <cell r="G424" t="str">
            <v>湖南长沙</v>
          </cell>
          <cell r="H424" t="str">
            <v>B</v>
          </cell>
          <cell r="I424" t="str">
            <v>共青团员</v>
          </cell>
          <cell r="J424" t="str">
            <v>硕士研究生</v>
          </cell>
          <cell r="K424" t="str">
            <v>硕士</v>
          </cell>
          <cell r="L424" t="str">
            <v>湖南中医药大学，2019.06</v>
          </cell>
          <cell r="M424" t="str">
            <v>湖南中医药大学，2022.06</v>
          </cell>
        </row>
        <row r="425">
          <cell r="C425" t="str">
            <v>陈福右</v>
          </cell>
          <cell r="D425" t="str">
            <v>男</v>
          </cell>
          <cell r="E425">
            <v>1994.03</v>
          </cell>
          <cell r="F425" t="str">
            <v>海南儋州</v>
          </cell>
          <cell r="G425" t="str">
            <v>黑龙江哈尔滨</v>
          </cell>
          <cell r="H425" t="str">
            <v>B</v>
          </cell>
          <cell r="I425" t="str">
            <v>中共党员</v>
          </cell>
          <cell r="J425" t="str">
            <v>硕士研究生</v>
          </cell>
          <cell r="K425" t="str">
            <v>专业型硕士</v>
          </cell>
          <cell r="L425" t="str">
            <v>黑龙江中医药大学，2019.06</v>
          </cell>
          <cell r="M425" t="str">
            <v>黑龙江中医药大学，2022.06</v>
          </cell>
        </row>
        <row r="426">
          <cell r="C426" t="str">
            <v>吴清华</v>
          </cell>
          <cell r="D426" t="str">
            <v>男</v>
          </cell>
          <cell r="E426">
            <v>1996.12</v>
          </cell>
          <cell r="F426" t="str">
            <v>海南海口</v>
          </cell>
          <cell r="G426" t="str">
            <v>未回复</v>
          </cell>
          <cell r="H426" t="str">
            <v>A</v>
          </cell>
          <cell r="I426" t="str">
            <v>共青团员</v>
          </cell>
          <cell r="J426" t="str">
            <v>硕士研究生</v>
          </cell>
          <cell r="K426" t="str">
            <v>硕士</v>
          </cell>
          <cell r="L426" t="str">
            <v>黑龙江中医药大学，2018.06</v>
          </cell>
          <cell r="M426" t="str">
            <v>黑龙江中医药大学，2021.06</v>
          </cell>
        </row>
        <row r="427">
          <cell r="C427" t="str">
            <v>黄琬乔</v>
          </cell>
          <cell r="D427" t="str">
            <v>女</v>
          </cell>
          <cell r="E427">
            <v>1996.1</v>
          </cell>
          <cell r="F427" t="str">
            <v>福建莆田</v>
          </cell>
          <cell r="G427" t="str">
            <v>上海</v>
          </cell>
          <cell r="H427" t="str">
            <v>B</v>
          </cell>
          <cell r="I427" t="str">
            <v>共青团员</v>
          </cell>
          <cell r="J427" t="str">
            <v>硕士研究生</v>
          </cell>
          <cell r="K427" t="str">
            <v>硕士</v>
          </cell>
          <cell r="L427" t="str">
            <v>湖南中医药大学，2019.06</v>
          </cell>
          <cell r="M427" t="str">
            <v>上海中医药大学，2022.07</v>
          </cell>
        </row>
        <row r="428">
          <cell r="C428" t="str">
            <v>刘芳</v>
          </cell>
          <cell r="D428" t="str">
            <v>女</v>
          </cell>
          <cell r="E428">
            <v>1992.02</v>
          </cell>
          <cell r="F428" t="str">
            <v>湖南常德</v>
          </cell>
          <cell r="G428" t="str">
            <v>未回复</v>
          </cell>
          <cell r="H428" t="str">
            <v>B</v>
          </cell>
          <cell r="I428" t="str">
            <v>群众</v>
          </cell>
          <cell r="J428" t="str">
            <v>硕士研究生</v>
          </cell>
          <cell r="K428" t="str">
            <v>硕士</v>
          </cell>
          <cell r="L428" t="str">
            <v>长春中医药大学，2015.06</v>
          </cell>
          <cell r="M428" t="str">
            <v>湖南中医药大学，2018.06</v>
          </cell>
        </row>
        <row r="429">
          <cell r="C429" t="str">
            <v>林相扶</v>
          </cell>
          <cell r="D429" t="str">
            <v>男</v>
          </cell>
          <cell r="E429">
            <v>1996.07</v>
          </cell>
          <cell r="F429" t="str">
            <v>辽宁沈阳</v>
          </cell>
          <cell r="G429" t="str">
            <v>黑龙江哈尔滨</v>
          </cell>
          <cell r="H429" t="str">
            <v>B</v>
          </cell>
          <cell r="I429" t="str">
            <v>共青团员</v>
          </cell>
          <cell r="J429" t="str">
            <v>硕士研究生</v>
          </cell>
          <cell r="K429" t="str">
            <v>硕士</v>
          </cell>
          <cell r="L429" t="str">
            <v>黑龙江中医药大学，2019.06</v>
          </cell>
          <cell r="M429" t="str">
            <v>黑龙江中医药大学，2022.06</v>
          </cell>
        </row>
        <row r="430">
          <cell r="C430" t="str">
            <v>陈惠姣</v>
          </cell>
          <cell r="D430" t="str">
            <v>女</v>
          </cell>
          <cell r="E430">
            <v>1994.04</v>
          </cell>
          <cell r="F430" t="str">
            <v>海南洋浦</v>
          </cell>
          <cell r="G430" t="str">
            <v>未回复</v>
          </cell>
          <cell r="H430" t="str">
            <v>A</v>
          </cell>
          <cell r="I430" t="str">
            <v>中共党员</v>
          </cell>
          <cell r="J430" t="str">
            <v>硕士研究生</v>
          </cell>
          <cell r="K430" t="str">
            <v>硕士</v>
          </cell>
          <cell r="L430" t="str">
            <v>广西中医药大学，2018.06</v>
          </cell>
          <cell r="M430" t="str">
            <v>广西中医药大学，2021.06</v>
          </cell>
        </row>
        <row r="431">
          <cell r="C431" t="str">
            <v>卢倩洁</v>
          </cell>
          <cell r="D431" t="str">
            <v>女</v>
          </cell>
          <cell r="E431">
            <v>19997.03</v>
          </cell>
          <cell r="F431" t="str">
            <v>海南三亚</v>
          </cell>
          <cell r="G431" t="str">
            <v>未回复</v>
          </cell>
          <cell r="H431" t="str">
            <v>B</v>
          </cell>
          <cell r="I431" t="str">
            <v>共青团员</v>
          </cell>
          <cell r="J431" t="str">
            <v>硕士研究生</v>
          </cell>
          <cell r="K431" t="str">
            <v>专业型硕士</v>
          </cell>
          <cell r="L431" t="str">
            <v>黑龙江中医药大学，2017.06</v>
          </cell>
          <cell r="M431" t="str">
            <v>黑龙江中医药大学，2022.06</v>
          </cell>
        </row>
        <row r="432">
          <cell r="C432" t="str">
            <v>白凤媛</v>
          </cell>
          <cell r="D432" t="str">
            <v>女</v>
          </cell>
          <cell r="E432">
            <v>1992.12</v>
          </cell>
          <cell r="F432" t="str">
            <v>云南玉溪</v>
          </cell>
          <cell r="G432" t="str">
            <v>未回复</v>
          </cell>
          <cell r="H432" t="str">
            <v>A</v>
          </cell>
          <cell r="I432" t="str">
            <v>中共党员</v>
          </cell>
          <cell r="J432" t="str">
            <v>硕士研究生</v>
          </cell>
          <cell r="K432" t="str">
            <v>学术型硕士</v>
          </cell>
          <cell r="L432" t="str">
            <v>海南医学院，2017.06</v>
          </cell>
          <cell r="M432" t="str">
            <v>海南医学院，2022.06</v>
          </cell>
        </row>
        <row r="433">
          <cell r="C433" t="str">
            <v>屈艳伟</v>
          </cell>
          <cell r="D433" t="str">
            <v>女</v>
          </cell>
          <cell r="E433">
            <v>1995.12</v>
          </cell>
          <cell r="F433" t="str">
            <v>辽宁铁岭</v>
          </cell>
          <cell r="G433" t="str">
            <v>未回复</v>
          </cell>
          <cell r="H433" t="str">
            <v>A</v>
          </cell>
          <cell r="I433" t="str">
            <v>共青团员</v>
          </cell>
          <cell r="J433" t="str">
            <v>硕士研究生</v>
          </cell>
          <cell r="K433" t="str">
            <v>专业型硕士</v>
          </cell>
          <cell r="L433" t="str">
            <v>陕西中医药大学，2018.07</v>
          </cell>
          <cell r="M433" t="str">
            <v>陕西中医药大学，2022.07</v>
          </cell>
        </row>
        <row r="434">
          <cell r="C434" t="str">
            <v>蒲柳</v>
          </cell>
          <cell r="D434" t="str">
            <v>女</v>
          </cell>
          <cell r="E434">
            <v>1992.1</v>
          </cell>
          <cell r="F434" t="str">
            <v>湖北咸丰</v>
          </cell>
          <cell r="G434" t="str">
            <v>海南海口</v>
          </cell>
          <cell r="H434" t="str">
            <v>A</v>
          </cell>
          <cell r="I434" t="str">
            <v>中共党员</v>
          </cell>
          <cell r="J434" t="str">
            <v>硕士研究生</v>
          </cell>
          <cell r="K434" t="str">
            <v>硕士</v>
          </cell>
          <cell r="L434" t="str">
            <v>湖北民族学院，2016.06</v>
          </cell>
          <cell r="M434" t="str">
            <v>暨南大学，2019.06</v>
          </cell>
        </row>
        <row r="435">
          <cell r="C435" t="str">
            <v>薛瑞冬</v>
          </cell>
          <cell r="D435" t="str">
            <v>女</v>
          </cell>
          <cell r="E435">
            <v>1996.04</v>
          </cell>
          <cell r="F435" t="str">
            <v>黑龙江宁安</v>
          </cell>
          <cell r="G435" t="str">
            <v>未回复</v>
          </cell>
          <cell r="H435" t="str">
            <v>B</v>
          </cell>
          <cell r="I435" t="str">
            <v>共青团员</v>
          </cell>
          <cell r="J435" t="str">
            <v>硕士研究生</v>
          </cell>
          <cell r="K435" t="str">
            <v>专业型硕士</v>
          </cell>
          <cell r="L435" t="str">
            <v>湖南中医药大学，2019.06</v>
          </cell>
          <cell r="M435" t="str">
            <v>黑龙江中医药大学，2022.06</v>
          </cell>
        </row>
        <row r="436">
          <cell r="C436" t="str">
            <v>冯贝贝</v>
          </cell>
          <cell r="D436" t="str">
            <v>女</v>
          </cell>
          <cell r="E436">
            <v>1997.1</v>
          </cell>
          <cell r="F436" t="str">
            <v>海南东方</v>
          </cell>
          <cell r="G436" t="str">
            <v>湖南长沙</v>
          </cell>
          <cell r="H436" t="str">
            <v>B</v>
          </cell>
          <cell r="I436" t="str">
            <v>共青团员</v>
          </cell>
          <cell r="J436" t="str">
            <v>硕士研究生</v>
          </cell>
          <cell r="K436" t="str">
            <v>硕士</v>
          </cell>
          <cell r="L436" t="str">
            <v>湖南中医药大学，2019.06</v>
          </cell>
          <cell r="M436" t="str">
            <v>湖南中医药大学，2022.06</v>
          </cell>
        </row>
        <row r="437">
          <cell r="C437" t="str">
            <v>张明众</v>
          </cell>
          <cell r="D437" t="str">
            <v>男</v>
          </cell>
          <cell r="E437">
            <v>1996.09</v>
          </cell>
          <cell r="F437" t="str">
            <v>河北衡水</v>
          </cell>
          <cell r="G437" t="str">
            <v>黑龙江哈尔滨</v>
          </cell>
          <cell r="H437" t="str">
            <v>B</v>
          </cell>
          <cell r="I437" t="str">
            <v>预备党员</v>
          </cell>
          <cell r="J437" t="str">
            <v>硕士研究生</v>
          </cell>
          <cell r="K437" t="str">
            <v>硕士</v>
          </cell>
          <cell r="L437" t="str">
            <v>黑龙江中医药大学，2019.06</v>
          </cell>
          <cell r="M437" t="str">
            <v>黑龙江中医药大学，2022.06</v>
          </cell>
        </row>
        <row r="438">
          <cell r="C438" t="str">
            <v>周传集</v>
          </cell>
          <cell r="D438" t="str">
            <v>男</v>
          </cell>
          <cell r="E438">
            <v>1995.06</v>
          </cell>
          <cell r="F438" t="str">
            <v>海南海口</v>
          </cell>
          <cell r="G438" t="str">
            <v>广西南宁</v>
          </cell>
          <cell r="H438" t="str">
            <v>A</v>
          </cell>
          <cell r="I438" t="str">
            <v>共青团员</v>
          </cell>
          <cell r="J438" t="str">
            <v>硕士研究生</v>
          </cell>
          <cell r="K438" t="str">
            <v>硕士</v>
          </cell>
          <cell r="L438" t="str">
            <v>齐齐哈尔医学院，2019.06</v>
          </cell>
          <cell r="M438" t="str">
            <v>广西医科大学，2022.06</v>
          </cell>
        </row>
        <row r="439">
          <cell r="C439" t="str">
            <v>彭丽饶</v>
          </cell>
          <cell r="D439" t="str">
            <v>女</v>
          </cell>
          <cell r="E439">
            <v>1992.09</v>
          </cell>
          <cell r="F439" t="str">
            <v>江西上饶</v>
          </cell>
          <cell r="G439" t="str">
            <v>未回复</v>
          </cell>
          <cell r="H439" t="str">
            <v>C</v>
          </cell>
          <cell r="I439" t="str">
            <v>群众</v>
          </cell>
          <cell r="J439" t="str">
            <v>硕士研究生</v>
          </cell>
          <cell r="K439" t="str">
            <v>硕士</v>
          </cell>
          <cell r="L439" t="str">
            <v>南昌大学，2017.06</v>
          </cell>
          <cell r="M439" t="str">
            <v>中国医科大学，2022.06</v>
          </cell>
        </row>
        <row r="440">
          <cell r="C440" t="str">
            <v>胡珈铭</v>
          </cell>
          <cell r="D440" t="str">
            <v>女</v>
          </cell>
          <cell r="E440">
            <v>1995.08</v>
          </cell>
          <cell r="F440" t="str">
            <v>吉林长春</v>
          </cell>
          <cell r="G440" t="str">
            <v>吉林延吉</v>
          </cell>
          <cell r="H440" t="str">
            <v>B</v>
          </cell>
          <cell r="I440" t="str">
            <v>共青团员</v>
          </cell>
          <cell r="J440" t="str">
            <v>硕士研究生</v>
          </cell>
          <cell r="K440" t="str">
            <v>硕士</v>
          </cell>
          <cell r="L440" t="str">
            <v>吉林医药学院，2018.06</v>
          </cell>
          <cell r="M440" t="str">
            <v>延边大学，2022.06</v>
          </cell>
        </row>
        <row r="441">
          <cell r="C441" t="str">
            <v>何林娟</v>
          </cell>
          <cell r="D441" t="str">
            <v>女</v>
          </cell>
          <cell r="E441">
            <v>1997.06</v>
          </cell>
          <cell r="F441" t="str">
            <v>海南儋州</v>
          </cell>
          <cell r="G441" t="str">
            <v>海南海口</v>
          </cell>
          <cell r="H441" t="str">
            <v>A</v>
          </cell>
          <cell r="I441" t="str">
            <v>群众</v>
          </cell>
          <cell r="J441" t="str">
            <v>硕士研究生</v>
          </cell>
          <cell r="K441" t="str">
            <v>硕士</v>
          </cell>
          <cell r="L441" t="str">
            <v>海南医学院，2019.06</v>
          </cell>
          <cell r="M441" t="str">
            <v>海南医学院，2022.06</v>
          </cell>
        </row>
        <row r="442">
          <cell r="C442" t="str">
            <v>戴干棉</v>
          </cell>
          <cell r="D442" t="str">
            <v>男</v>
          </cell>
          <cell r="E442">
            <v>1996.12</v>
          </cell>
          <cell r="F442" t="str">
            <v>海南海口</v>
          </cell>
          <cell r="G442" t="str">
            <v>海南海口</v>
          </cell>
          <cell r="H442" t="str">
            <v>A</v>
          </cell>
          <cell r="I442" t="str">
            <v>群众</v>
          </cell>
          <cell r="J442" t="str">
            <v>硕士研究生</v>
          </cell>
          <cell r="K442" t="str">
            <v>硕士</v>
          </cell>
          <cell r="L442" t="str">
            <v>海南医学院，2019.06</v>
          </cell>
          <cell r="M442" t="str">
            <v>海南医学院，2022.06</v>
          </cell>
        </row>
        <row r="443">
          <cell r="C443" t="str">
            <v>魏胜超</v>
          </cell>
          <cell r="D443" t="str">
            <v>男</v>
          </cell>
          <cell r="E443">
            <v>1994.04</v>
          </cell>
          <cell r="F443" t="str">
            <v>河南平顶山</v>
          </cell>
          <cell r="G443" t="str">
            <v>海南海口</v>
          </cell>
          <cell r="H443" t="str">
            <v>A</v>
          </cell>
          <cell r="I443" t="str">
            <v>中共党员</v>
          </cell>
          <cell r="J443" t="str">
            <v>硕士研究生</v>
          </cell>
          <cell r="K443" t="str">
            <v>硕士</v>
          </cell>
          <cell r="L443" t="str">
            <v>海南医学院，2019.06</v>
          </cell>
          <cell r="M443" t="str">
            <v>海南医学院，2022.06</v>
          </cell>
        </row>
        <row r="444">
          <cell r="C444" t="str">
            <v>于也</v>
          </cell>
          <cell r="D444" t="str">
            <v>女</v>
          </cell>
          <cell r="E444">
            <v>1995.01</v>
          </cell>
          <cell r="F444" t="str">
            <v>黑龙江哈尔滨</v>
          </cell>
          <cell r="G444" t="str">
            <v>黑龙江哈尔滨</v>
          </cell>
          <cell r="H444" t="str">
            <v>B</v>
          </cell>
          <cell r="I444" t="str">
            <v>预备党员</v>
          </cell>
          <cell r="J444" t="str">
            <v>硕士研究生</v>
          </cell>
          <cell r="K444" t="str">
            <v>专业型硕士</v>
          </cell>
          <cell r="L444" t="str">
            <v>牡丹江医学院，2018.06</v>
          </cell>
          <cell r="M444" t="str">
            <v>哈尔滨医科大学，2022.06</v>
          </cell>
        </row>
        <row r="445">
          <cell r="C445" t="str">
            <v>符舒琦</v>
          </cell>
          <cell r="D445" t="str">
            <v>女</v>
          </cell>
          <cell r="E445">
            <v>1995.1</v>
          </cell>
          <cell r="F445" t="str">
            <v>广东湛江</v>
          </cell>
          <cell r="G445" t="str">
            <v>海南海口</v>
          </cell>
          <cell r="H445" t="str">
            <v>A</v>
          </cell>
          <cell r="I445" t="str">
            <v>共青团员</v>
          </cell>
          <cell r="J445" t="str">
            <v>硕士研究生</v>
          </cell>
          <cell r="K445" t="str">
            <v>硕士</v>
          </cell>
          <cell r="L445" t="str">
            <v>南方医科大学，2018.06</v>
          </cell>
          <cell r="M445" t="str">
            <v>海南医学院，2022.06</v>
          </cell>
        </row>
        <row r="446">
          <cell r="C446" t="str">
            <v>傅丽莉</v>
          </cell>
          <cell r="D446" t="str">
            <v>女</v>
          </cell>
          <cell r="E446">
            <v>1995.1</v>
          </cell>
          <cell r="F446" t="str">
            <v>海南文昌</v>
          </cell>
          <cell r="G446" t="str">
            <v>海南海口</v>
          </cell>
          <cell r="H446" t="str">
            <v>A</v>
          </cell>
          <cell r="I446" t="str">
            <v>共青团员</v>
          </cell>
          <cell r="J446" t="str">
            <v>硕士研究生</v>
          </cell>
          <cell r="K446" t="str">
            <v>专业型硕士</v>
          </cell>
          <cell r="L446" t="str">
            <v>南昌大学，2019.06</v>
          </cell>
          <cell r="M446" t="str">
            <v>南华大学，2022.06</v>
          </cell>
        </row>
        <row r="447">
          <cell r="C447" t="str">
            <v>王苧</v>
          </cell>
          <cell r="D447" t="str">
            <v>女</v>
          </cell>
          <cell r="E447" t="str">
            <v>1996.04</v>
          </cell>
          <cell r="F447" t="str">
            <v>黑龙江萝北</v>
          </cell>
          <cell r="G447" t="str">
            <v>未回复</v>
          </cell>
        </row>
        <row r="447">
          <cell r="I447" t="str">
            <v>中共党员</v>
          </cell>
          <cell r="J447" t="str">
            <v>硕士研究生</v>
          </cell>
          <cell r="K447" t="str">
            <v>硕士</v>
          </cell>
          <cell r="L447" t="str">
            <v>哈尔滨医科大学，2019.07</v>
          </cell>
          <cell r="M447" t="str">
            <v>新西兰奥塔戈大学，2021.08</v>
          </cell>
        </row>
        <row r="448">
          <cell r="C448" t="str">
            <v>毕愿坤</v>
          </cell>
          <cell r="D448" t="str">
            <v>女</v>
          </cell>
          <cell r="E448">
            <v>1996.01</v>
          </cell>
          <cell r="F448" t="str">
            <v>山东威海</v>
          </cell>
          <cell r="G448" t="str">
            <v>海南海口</v>
          </cell>
          <cell r="H448" t="str">
            <v>A</v>
          </cell>
          <cell r="I448" t="str">
            <v>共青团员</v>
          </cell>
          <cell r="J448" t="str">
            <v>硕士研究生</v>
          </cell>
          <cell r="K448" t="str">
            <v>硕士</v>
          </cell>
          <cell r="L448" t="str">
            <v>济宁医学院，2018.07</v>
          </cell>
          <cell r="M448" t="str">
            <v>塔里木大学，2021.06</v>
          </cell>
        </row>
        <row r="449">
          <cell r="C449" t="str">
            <v>林玉暖</v>
          </cell>
          <cell r="D449" t="str">
            <v>女</v>
          </cell>
          <cell r="E449">
            <v>1995.03</v>
          </cell>
          <cell r="F449" t="str">
            <v>海南澄迈</v>
          </cell>
          <cell r="G449" t="str">
            <v>海南海口</v>
          </cell>
          <cell r="H449" t="str">
            <v>A</v>
          </cell>
          <cell r="I449" t="str">
            <v>共青团员</v>
          </cell>
          <cell r="J449" t="str">
            <v>硕士研究生</v>
          </cell>
          <cell r="K449" t="str">
            <v>硕士</v>
          </cell>
          <cell r="L449" t="str">
            <v>内蒙古师范大学，2018.07</v>
          </cell>
          <cell r="M449" t="str">
            <v>海南大学，2021.06</v>
          </cell>
        </row>
        <row r="450">
          <cell r="C450" t="str">
            <v>韩语</v>
          </cell>
          <cell r="D450" t="str">
            <v>女</v>
          </cell>
          <cell r="E450">
            <v>1995.05</v>
          </cell>
          <cell r="F450" t="str">
            <v>海南文昌</v>
          </cell>
          <cell r="G450" t="str">
            <v>海南海口</v>
          </cell>
          <cell r="H450" t="str">
            <v>A</v>
          </cell>
          <cell r="I450" t="str">
            <v>共青团员</v>
          </cell>
          <cell r="J450" t="str">
            <v>硕士研究生</v>
          </cell>
          <cell r="K450" t="str">
            <v>硕士</v>
          </cell>
          <cell r="L450" t="str">
            <v>海南医学院，2018.06</v>
          </cell>
          <cell r="M450" t="str">
            <v>海南大学，2021.06</v>
          </cell>
        </row>
        <row r="451">
          <cell r="C451" t="str">
            <v>李江月</v>
          </cell>
          <cell r="D451" t="str">
            <v>女</v>
          </cell>
          <cell r="E451">
            <v>1992.04</v>
          </cell>
          <cell r="F451" t="str">
            <v>海南海口</v>
          </cell>
          <cell r="G451" t="str">
            <v>未回复</v>
          </cell>
          <cell r="H451" t="str">
            <v>A</v>
          </cell>
          <cell r="I451" t="str">
            <v>群众</v>
          </cell>
          <cell r="J451" t="str">
            <v>硕士研究生</v>
          </cell>
          <cell r="K451" t="str">
            <v>硕士</v>
          </cell>
          <cell r="L451" t="str">
            <v>海南师范大学，2015.07</v>
          </cell>
          <cell r="M451" t="str">
            <v>海南师范大学，2018.07</v>
          </cell>
        </row>
        <row r="452">
          <cell r="C452" t="str">
            <v>吴迪</v>
          </cell>
          <cell r="D452" t="str">
            <v>女</v>
          </cell>
          <cell r="E452">
            <v>1996.05</v>
          </cell>
          <cell r="F452" t="str">
            <v>黑龙江穆棱</v>
          </cell>
          <cell r="G452" t="str">
            <v>黑龙江大庆</v>
          </cell>
          <cell r="H452" t="str">
            <v>B</v>
          </cell>
          <cell r="I452" t="str">
            <v>预备党员</v>
          </cell>
          <cell r="J452" t="str">
            <v>硕士研究生</v>
          </cell>
          <cell r="K452" t="str">
            <v>硕士</v>
          </cell>
          <cell r="L452" t="str">
            <v>牡丹江医学院，2019.06</v>
          </cell>
          <cell r="M452" t="str">
            <v>哈尔滨医科大学，2022.06</v>
          </cell>
        </row>
        <row r="453">
          <cell r="C453" t="str">
            <v>邓茹茹</v>
          </cell>
          <cell r="D453" t="str">
            <v>女</v>
          </cell>
          <cell r="E453">
            <v>1995.03</v>
          </cell>
          <cell r="F453" t="str">
            <v>山西临汾</v>
          </cell>
          <cell r="G453" t="str">
            <v>海南海口</v>
          </cell>
          <cell r="H453" t="str">
            <v>A</v>
          </cell>
          <cell r="I453" t="str">
            <v>中共党员</v>
          </cell>
          <cell r="J453" t="str">
            <v>硕士研究生</v>
          </cell>
          <cell r="K453" t="str">
            <v>硕士</v>
          </cell>
          <cell r="L453" t="str">
            <v>太原师范学院，2018.06</v>
          </cell>
          <cell r="M453" t="str">
            <v>海南大学，2021.06</v>
          </cell>
        </row>
        <row r="454">
          <cell r="C454" t="str">
            <v>黄罗丹</v>
          </cell>
          <cell r="D454" t="str">
            <v>女</v>
          </cell>
          <cell r="E454">
            <v>1994.12</v>
          </cell>
          <cell r="F454" t="str">
            <v>海南儋州</v>
          </cell>
          <cell r="G454" t="str">
            <v>海南海口</v>
          </cell>
          <cell r="H454" t="str">
            <v>A</v>
          </cell>
          <cell r="I454" t="str">
            <v>共青团员</v>
          </cell>
          <cell r="J454" t="str">
            <v>硕士研究生</v>
          </cell>
          <cell r="K454" t="str">
            <v>硕士</v>
          </cell>
          <cell r="L454" t="str">
            <v>山东理工大学，2016.06</v>
          </cell>
          <cell r="M454" t="str">
            <v>闽南师范大学，2019.06</v>
          </cell>
        </row>
        <row r="455">
          <cell r="C455" t="str">
            <v>张丽娜</v>
          </cell>
          <cell r="D455" t="str">
            <v>女</v>
          </cell>
          <cell r="E455">
            <v>1995.08</v>
          </cell>
          <cell r="F455" t="str">
            <v>甘肃静宁</v>
          </cell>
          <cell r="G455" t="str">
            <v>山东阜阳</v>
          </cell>
        </row>
        <row r="455">
          <cell r="I455" t="str">
            <v>群众</v>
          </cell>
          <cell r="J455" t="str">
            <v>硕士研究生</v>
          </cell>
          <cell r="K455" t="str">
            <v>硕士</v>
          </cell>
          <cell r="L455" t="str">
            <v>曲阜师范大学，2019.06</v>
          </cell>
          <cell r="M455" t="str">
            <v>曲阜师范大学，2022.06</v>
          </cell>
        </row>
        <row r="456">
          <cell r="C456" t="str">
            <v>徐海霞</v>
          </cell>
          <cell r="D456" t="str">
            <v>女</v>
          </cell>
          <cell r="E456">
            <v>1992.11</v>
          </cell>
          <cell r="F456" t="str">
            <v>甘肃省张掖市</v>
          </cell>
          <cell r="G456" t="str">
            <v>未回复</v>
          </cell>
          <cell r="H456" t="str">
            <v>A</v>
          </cell>
          <cell r="I456" t="str">
            <v>群众</v>
          </cell>
          <cell r="J456" t="str">
            <v>硕士研究生</v>
          </cell>
          <cell r="K456" t="str">
            <v>硕士</v>
          </cell>
          <cell r="L456" t="str">
            <v>海南医学院，2016.06</v>
          </cell>
          <cell r="M456" t="str">
            <v>海南大学，2021.06</v>
          </cell>
        </row>
        <row r="457">
          <cell r="C457" t="str">
            <v>安丽萍</v>
          </cell>
          <cell r="D457" t="str">
            <v>女</v>
          </cell>
          <cell r="E457">
            <v>1996.07</v>
          </cell>
          <cell r="F457" t="str">
            <v>贵州铜仁</v>
          </cell>
          <cell r="G457" t="str">
            <v>海南海口</v>
          </cell>
          <cell r="H457" t="str">
            <v>A</v>
          </cell>
          <cell r="I457" t="str">
            <v>预备党员</v>
          </cell>
          <cell r="J457" t="str">
            <v>硕士研究生</v>
          </cell>
          <cell r="K457" t="str">
            <v>硕士</v>
          </cell>
          <cell r="L457" t="str">
            <v>贵州大学，2019.07</v>
          </cell>
          <cell r="M457" t="str">
            <v>海南大学，2022.06</v>
          </cell>
        </row>
        <row r="458">
          <cell r="C458" t="str">
            <v>温焕</v>
          </cell>
          <cell r="D458" t="str">
            <v>女</v>
          </cell>
          <cell r="E458">
            <v>1993.1</v>
          </cell>
          <cell r="F458" t="str">
            <v>河南平顶山</v>
          </cell>
          <cell r="G458" t="str">
            <v>河南郑州</v>
          </cell>
          <cell r="H458" t="str">
            <v>A</v>
          </cell>
          <cell r="I458" t="str">
            <v>群众</v>
          </cell>
          <cell r="J458" t="str">
            <v>硕士研究生</v>
          </cell>
          <cell r="K458" t="str">
            <v>硕士</v>
          </cell>
          <cell r="L458" t="str">
            <v>海南医学院 ，2017.06</v>
          </cell>
          <cell r="M458" t="str">
            <v>湖州师范学院 ，2020.06</v>
          </cell>
        </row>
        <row r="459">
          <cell r="C459" t="str">
            <v>骆丁</v>
          </cell>
          <cell r="D459" t="str">
            <v>男</v>
          </cell>
          <cell r="E459">
            <v>1997.07</v>
          </cell>
          <cell r="F459" t="str">
            <v>贵州安龙</v>
          </cell>
          <cell r="G459" t="str">
            <v>未回复</v>
          </cell>
        </row>
        <row r="459">
          <cell r="I459" t="str">
            <v>预备党员</v>
          </cell>
          <cell r="J459" t="str">
            <v>硕士研究生</v>
          </cell>
          <cell r="K459" t="str">
            <v>硕士</v>
          </cell>
          <cell r="L459" t="str">
            <v>遵义医科大学，2019.06</v>
          </cell>
          <cell r="M459" t="str">
            <v>海南医学院 ，2022.06</v>
          </cell>
        </row>
        <row r="460">
          <cell r="C460" t="str">
            <v>李紫芬</v>
          </cell>
          <cell r="D460" t="str">
            <v>女</v>
          </cell>
          <cell r="E460">
            <v>1995.01</v>
          </cell>
          <cell r="F460" t="str">
            <v>海南海口</v>
          </cell>
          <cell r="G460" t="str">
            <v>未回复</v>
          </cell>
          <cell r="H460" t="str">
            <v>B</v>
          </cell>
          <cell r="I460" t="str">
            <v>中共党员</v>
          </cell>
          <cell r="J460" t="str">
            <v>硕士研究生</v>
          </cell>
          <cell r="K460" t="str">
            <v>硕士</v>
          </cell>
          <cell r="L460" t="str">
            <v>南华大学，2019.06</v>
          </cell>
          <cell r="M460" t="str">
            <v>南华大学，2022.06</v>
          </cell>
        </row>
        <row r="461">
          <cell r="C461" t="str">
            <v>姓名</v>
          </cell>
          <cell r="D461" t="str">
            <v>性别</v>
          </cell>
          <cell r="E461" t="str">
            <v>出生年月</v>
          </cell>
          <cell r="F461" t="str">
            <v>籍贯</v>
          </cell>
          <cell r="G461" t="str">
            <v>当前所在地</v>
          </cell>
          <cell r="H461" t="str">
            <v>意向情况</v>
          </cell>
          <cell r="I461" t="str">
            <v>政治面貌</v>
          </cell>
          <cell r="J461" t="str">
            <v>学历</v>
          </cell>
          <cell r="K461" t="str">
            <v>学位</v>
          </cell>
          <cell r="L461" t="str">
            <v>第一学历毕业院校及时间</v>
          </cell>
          <cell r="M461" t="str">
            <v>最终学历毕业院校及时间</v>
          </cell>
        </row>
        <row r="462">
          <cell r="C462" t="str">
            <v>李静</v>
          </cell>
          <cell r="D462" t="str">
            <v>女</v>
          </cell>
          <cell r="E462">
            <v>1993.02</v>
          </cell>
          <cell r="F462" t="str">
            <v>四川达州</v>
          </cell>
          <cell r="G462" t="str">
            <v>海南三亚</v>
          </cell>
        </row>
        <row r="462">
          <cell r="I462" t="str">
            <v>中共党员</v>
          </cell>
          <cell r="J462" t="str">
            <v>硕士研究生</v>
          </cell>
          <cell r="K462" t="str">
            <v>硕士</v>
          </cell>
          <cell r="L462" t="str">
            <v>重庆医科大学，2016.07</v>
          </cell>
          <cell r="M462" t="str">
            <v>中南大学，2021.06</v>
          </cell>
        </row>
        <row r="463">
          <cell r="C463" t="str">
            <v>张敏妮</v>
          </cell>
          <cell r="D463" t="str">
            <v>女</v>
          </cell>
          <cell r="E463">
            <v>1994.07</v>
          </cell>
          <cell r="F463" t="str">
            <v>湖南娄底</v>
          </cell>
          <cell r="G463" t="str">
            <v>海南海口</v>
          </cell>
          <cell r="H463" t="str">
            <v>A</v>
          </cell>
          <cell r="I463" t="str">
            <v>中共党员</v>
          </cell>
          <cell r="J463" t="str">
            <v>硕士研究生</v>
          </cell>
          <cell r="K463" t="str">
            <v>硕士</v>
          </cell>
          <cell r="L463" t="str">
            <v>长沙医学院，2017.06</v>
          </cell>
          <cell r="M463" t="str">
            <v>海南医学院，2022.06</v>
          </cell>
        </row>
        <row r="464">
          <cell r="C464" t="str">
            <v>李影</v>
          </cell>
          <cell r="D464" t="str">
            <v>女</v>
          </cell>
          <cell r="E464">
            <v>1993.04</v>
          </cell>
          <cell r="F464" t="str">
            <v>河南新蔡</v>
          </cell>
          <cell r="G464" t="str">
            <v>海南海口</v>
          </cell>
          <cell r="H464" t="str">
            <v>A</v>
          </cell>
          <cell r="I464" t="str">
            <v>共青团员</v>
          </cell>
          <cell r="J464" t="str">
            <v>硕士研究生</v>
          </cell>
          <cell r="K464" t="str">
            <v>硕士</v>
          </cell>
          <cell r="L464" t="str">
            <v>新乡医学院三全学院，2018.07</v>
          </cell>
          <cell r="M464" t="str">
            <v>海南医学院，2022.06</v>
          </cell>
        </row>
        <row r="465">
          <cell r="C465" t="str">
            <v>徐皓</v>
          </cell>
          <cell r="D465" t="str">
            <v>男</v>
          </cell>
          <cell r="E465">
            <v>1993.01</v>
          </cell>
          <cell r="F465" t="str">
            <v>山东曹县</v>
          </cell>
          <cell r="G465" t="str">
            <v>山西太原</v>
          </cell>
          <cell r="H465" t="str">
            <v>A</v>
          </cell>
          <cell r="I465" t="str">
            <v>中共党员</v>
          </cell>
          <cell r="J465" t="str">
            <v>硕士研究生</v>
          </cell>
          <cell r="K465" t="str">
            <v>专业型硕士</v>
          </cell>
          <cell r="L465" t="str">
            <v>潍坊医学院，2017.06</v>
          </cell>
          <cell r="M465" t="str">
            <v>山西医科大学，2022.06</v>
          </cell>
        </row>
        <row r="466">
          <cell r="C466" t="str">
            <v>段家豪</v>
          </cell>
          <cell r="D466" t="str">
            <v>男</v>
          </cell>
          <cell r="E466">
            <v>1996.01</v>
          </cell>
          <cell r="F466" t="str">
            <v>安徽界首</v>
          </cell>
          <cell r="G466" t="str">
            <v>安徽合肥</v>
          </cell>
          <cell r="H466" t="str">
            <v>A</v>
          </cell>
          <cell r="I466" t="str">
            <v>共青团员</v>
          </cell>
          <cell r="J466" t="str">
            <v>硕士研究生</v>
          </cell>
          <cell r="K466" t="str">
            <v>硕士</v>
          </cell>
          <cell r="L466" t="str">
            <v>安徽医科大学，2019.06</v>
          </cell>
          <cell r="M466" t="str">
            <v>安徽医科大学研究生院，2022.06</v>
          </cell>
        </row>
        <row r="467">
          <cell r="C467" t="str">
            <v>王慧敏</v>
          </cell>
          <cell r="D467" t="str">
            <v>女</v>
          </cell>
          <cell r="E467">
            <v>1995.07</v>
          </cell>
          <cell r="F467" t="str">
            <v>海南临高</v>
          </cell>
          <cell r="G467" t="str">
            <v>海南三亚</v>
          </cell>
          <cell r="H467" t="str">
            <v>A</v>
          </cell>
          <cell r="I467" t="str">
            <v>共青团员</v>
          </cell>
          <cell r="J467" t="str">
            <v>硕士研究生</v>
          </cell>
          <cell r="K467" t="str">
            <v>硕士</v>
          </cell>
          <cell r="L467" t="str">
            <v>海南医学院，2017.06</v>
          </cell>
          <cell r="M467" t="str">
            <v>山西医科大学，2021.06</v>
          </cell>
        </row>
        <row r="468">
          <cell r="C468" t="str">
            <v>王雅</v>
          </cell>
          <cell r="D468" t="str">
            <v>女</v>
          </cell>
          <cell r="E468">
            <v>1994.09</v>
          </cell>
          <cell r="F468" t="str">
            <v>辽宁兴城</v>
          </cell>
          <cell r="G468" t="str">
            <v>辽宁葫芦岛</v>
          </cell>
        </row>
        <row r="468">
          <cell r="I468" t="str">
            <v>中共党员</v>
          </cell>
          <cell r="J468" t="str">
            <v>硕士研究生</v>
          </cell>
          <cell r="K468" t="str">
            <v>硕士</v>
          </cell>
          <cell r="L468" t="str">
            <v>西安医学院，2018.07</v>
          </cell>
          <cell r="M468" t="str">
            <v>山西医科大学，2022.06</v>
          </cell>
        </row>
        <row r="469">
          <cell r="C469" t="str">
            <v>万海玉</v>
          </cell>
          <cell r="D469" t="str">
            <v>女</v>
          </cell>
          <cell r="E469">
            <v>1996.08</v>
          </cell>
          <cell r="F469" t="str">
            <v>安徽滁州</v>
          </cell>
          <cell r="G469" t="str">
            <v>陕西西安</v>
          </cell>
          <cell r="H469" t="str">
            <v>A</v>
          </cell>
          <cell r="I469" t="str">
            <v>共青团员</v>
          </cell>
          <cell r="J469" t="str">
            <v>硕士研究生</v>
          </cell>
          <cell r="K469" t="str">
            <v>硕士</v>
          </cell>
          <cell r="L469" t="str">
            <v>安徽医科大学，2019.06</v>
          </cell>
          <cell r="M469" t="str">
            <v>山西医科大学，2022.06</v>
          </cell>
        </row>
        <row r="470">
          <cell r="C470" t="str">
            <v>唐颖</v>
          </cell>
          <cell r="D470" t="str">
            <v>女</v>
          </cell>
          <cell r="E470">
            <v>1995.11</v>
          </cell>
          <cell r="F470" t="str">
            <v>湖南东安</v>
          </cell>
          <cell r="G470" t="str">
            <v>上海</v>
          </cell>
          <cell r="H470" t="str">
            <v>A</v>
          </cell>
          <cell r="I470" t="str">
            <v>中共党员</v>
          </cell>
          <cell r="J470" t="str">
            <v>硕士研究生</v>
          </cell>
          <cell r="K470" t="str">
            <v>硕士</v>
          </cell>
          <cell r="L470" t="str">
            <v>长沙医学院，2018.06</v>
          </cell>
          <cell r="M470" t="str">
            <v>山西医科大学，2022.06</v>
          </cell>
        </row>
        <row r="471">
          <cell r="C471" t="str">
            <v>魏尚</v>
          </cell>
          <cell r="D471" t="str">
            <v>女</v>
          </cell>
          <cell r="E471">
            <v>1997.04</v>
          </cell>
          <cell r="F471" t="str">
            <v>山东菏泽</v>
          </cell>
          <cell r="G471" t="str">
            <v>海南海口</v>
          </cell>
          <cell r="H471" t="str">
            <v>A</v>
          </cell>
          <cell r="I471" t="str">
            <v>预备党员</v>
          </cell>
          <cell r="J471" t="str">
            <v>硕士研究生</v>
          </cell>
          <cell r="K471" t="str">
            <v>专业型硕士</v>
          </cell>
          <cell r="L471" t="str">
            <v>济宁医学院，2018.07</v>
          </cell>
          <cell r="M471" t="str">
            <v>海南医学院，2022.07</v>
          </cell>
        </row>
        <row r="473">
          <cell r="C473" t="str">
            <v>罗婷婷</v>
          </cell>
          <cell r="D473" t="str">
            <v>女</v>
          </cell>
          <cell r="E473">
            <v>1997.05</v>
          </cell>
          <cell r="F473" t="str">
            <v>河南南阳</v>
          </cell>
          <cell r="G473" t="str">
            <v>广东广州</v>
          </cell>
          <cell r="H473" t="str">
            <v>A</v>
          </cell>
          <cell r="I473" t="str">
            <v>中共党员</v>
          </cell>
          <cell r="J473" t="str">
            <v>硕士研究生</v>
          </cell>
          <cell r="K473" t="str">
            <v>硕士</v>
          </cell>
          <cell r="L473" t="str">
            <v>南方医科大学，2019.06</v>
          </cell>
          <cell r="M473" t="str">
            <v>南方医科大学，2022.06</v>
          </cell>
        </row>
        <row r="474">
          <cell r="C474" t="str">
            <v>陈杰</v>
          </cell>
          <cell r="D474" t="str">
            <v>男</v>
          </cell>
          <cell r="E474">
            <v>1996.03</v>
          </cell>
          <cell r="F474" t="str">
            <v>四川广安</v>
          </cell>
          <cell r="G474" t="str">
            <v>未回复</v>
          </cell>
        </row>
        <row r="474">
          <cell r="I474" t="str">
            <v>中共党员</v>
          </cell>
          <cell r="J474" t="str">
            <v>硕士研究生</v>
          </cell>
          <cell r="K474" t="str">
            <v>硕士</v>
          </cell>
          <cell r="L474" t="str">
            <v>成都医学院，2019.06</v>
          </cell>
          <cell r="M474" t="str">
            <v>赣南医学院，2022.06</v>
          </cell>
        </row>
        <row r="475">
          <cell r="C475" t="str">
            <v>冷冰</v>
          </cell>
          <cell r="D475" t="str">
            <v>女</v>
          </cell>
          <cell r="E475">
            <v>1995.1</v>
          </cell>
          <cell r="F475" t="str">
            <v>辽宁丹东</v>
          </cell>
          <cell r="G475" t="str">
            <v>未回复</v>
          </cell>
          <cell r="H475" t="str">
            <v>A</v>
          </cell>
          <cell r="I475" t="str">
            <v>共青团员</v>
          </cell>
          <cell r="J475" t="str">
            <v>硕士研究生</v>
          </cell>
          <cell r="K475" t="str">
            <v>硕士</v>
          </cell>
          <cell r="L475" t="str">
            <v>牡丹江医学院，2018.06</v>
          </cell>
          <cell r="M475" t="str">
            <v>哈尔滨医科大学，2022.06</v>
          </cell>
        </row>
        <row r="476">
          <cell r="C476" t="str">
            <v>曾朝英</v>
          </cell>
          <cell r="D476" t="str">
            <v>女</v>
          </cell>
          <cell r="E476">
            <v>1995.1</v>
          </cell>
          <cell r="F476" t="str">
            <v>海南屯昌</v>
          </cell>
          <cell r="G476" t="str">
            <v>广东广州</v>
          </cell>
          <cell r="H476" t="str">
            <v>A</v>
          </cell>
          <cell r="I476" t="str">
            <v>共青团员</v>
          </cell>
          <cell r="J476" t="str">
            <v>硕士研究生</v>
          </cell>
          <cell r="K476" t="str">
            <v>硕士</v>
          </cell>
          <cell r="L476" t="str">
            <v>南方医科大学，2019.06</v>
          </cell>
          <cell r="M476" t="str">
            <v>南方医科大学，2022.06</v>
          </cell>
        </row>
        <row r="477">
          <cell r="C477" t="str">
            <v>肖燕</v>
          </cell>
          <cell r="D477" t="str">
            <v>女</v>
          </cell>
          <cell r="E477">
            <v>1996.05</v>
          </cell>
          <cell r="F477" t="str">
            <v>湖北十堰</v>
          </cell>
          <cell r="G477" t="str">
            <v>海南海口</v>
          </cell>
          <cell r="H477" t="str">
            <v>A</v>
          </cell>
          <cell r="I477" t="str">
            <v>共青团员</v>
          </cell>
          <cell r="J477" t="str">
            <v>硕士研究生</v>
          </cell>
          <cell r="K477" t="str">
            <v>硕士</v>
          </cell>
          <cell r="L477" t="str">
            <v>湖北医药学院药护学院，2017.07</v>
          </cell>
          <cell r="M477" t="str">
            <v>贵州医科大学，2020.07</v>
          </cell>
        </row>
        <row r="478">
          <cell r="C478" t="str">
            <v>陈忱</v>
          </cell>
          <cell r="D478" t="str">
            <v>女</v>
          </cell>
          <cell r="E478">
            <v>1994.08</v>
          </cell>
          <cell r="F478" t="str">
            <v>海南文昌</v>
          </cell>
          <cell r="G478" t="str">
            <v>未回复</v>
          </cell>
          <cell r="H478" t="str">
            <v>A</v>
          </cell>
          <cell r="I478" t="str">
            <v>群众</v>
          </cell>
          <cell r="J478" t="str">
            <v>硕士研究生</v>
          </cell>
          <cell r="K478" t="str">
            <v>专业型硕士</v>
          </cell>
          <cell r="L478" t="str">
            <v>湖南中医药大学，2018.06</v>
          </cell>
          <cell r="M478" t="str">
            <v>广西医科大学，2020.07</v>
          </cell>
        </row>
        <row r="479">
          <cell r="C479" t="str">
            <v>黄雯茜</v>
          </cell>
          <cell r="D479" t="str">
            <v>女</v>
          </cell>
          <cell r="E479">
            <v>1997.09</v>
          </cell>
          <cell r="F479" t="str">
            <v>湖南张家界</v>
          </cell>
          <cell r="G479" t="str">
            <v>未回复</v>
          </cell>
          <cell r="H479" t="str">
            <v>B</v>
          </cell>
          <cell r="I479" t="str">
            <v>预备党员</v>
          </cell>
          <cell r="J479" t="str">
            <v>硕士研究生</v>
          </cell>
          <cell r="K479" t="str">
            <v>硕士</v>
          </cell>
          <cell r="L479" t="str">
            <v>南华大学，2019.06</v>
          </cell>
          <cell r="M479" t="str">
            <v>南华大学，2022.06</v>
          </cell>
        </row>
        <row r="480">
          <cell r="C480" t="str">
            <v>赵雪颖</v>
          </cell>
          <cell r="D480" t="str">
            <v>女</v>
          </cell>
          <cell r="E480">
            <v>1996.03</v>
          </cell>
          <cell r="F480" t="str">
            <v>河南安阳</v>
          </cell>
          <cell r="G480" t="str">
            <v>未回复</v>
          </cell>
        </row>
        <row r="480">
          <cell r="I480" t="str">
            <v>共青团员</v>
          </cell>
          <cell r="J480" t="str">
            <v>硕士研究生</v>
          </cell>
          <cell r="K480" t="str">
            <v>学术型硕士</v>
          </cell>
          <cell r="L480" t="str">
            <v>黄河科技学院，2019.06</v>
          </cell>
          <cell r="M480" t="str">
            <v>哈尔滨医科大学，2022.06</v>
          </cell>
        </row>
        <row r="481">
          <cell r="C481" t="str">
            <v>彭倩</v>
          </cell>
          <cell r="D481" t="str">
            <v>女</v>
          </cell>
          <cell r="E481">
            <v>1996.02</v>
          </cell>
          <cell r="F481" t="str">
            <v>河南邓州</v>
          </cell>
          <cell r="G481" t="str">
            <v>未回复</v>
          </cell>
        </row>
        <row r="481">
          <cell r="I481" t="str">
            <v>中共党员</v>
          </cell>
          <cell r="J481" t="str">
            <v>硕士研究生</v>
          </cell>
          <cell r="K481" t="str">
            <v>专业型硕士</v>
          </cell>
          <cell r="L481" t="str">
            <v>海南医学院，2019.06</v>
          </cell>
          <cell r="M481" t="str">
            <v>海南医学院 ，2022.06</v>
          </cell>
        </row>
        <row r="482">
          <cell r="C482" t="str">
            <v>蒋永兰</v>
          </cell>
          <cell r="D482" t="str">
            <v>女</v>
          </cell>
          <cell r="E482" t="str">
            <v>1997.03</v>
          </cell>
          <cell r="F482" t="str">
            <v>湖南永州</v>
          </cell>
          <cell r="G482" t="str">
            <v>湖南长沙</v>
          </cell>
        </row>
        <row r="482">
          <cell r="I482" t="str">
            <v>预备党员</v>
          </cell>
          <cell r="J482" t="str">
            <v>硕士研究生</v>
          </cell>
          <cell r="K482" t="str">
            <v>硕士</v>
          </cell>
          <cell r="L482" t="str">
            <v>南华大学，2019.06</v>
          </cell>
          <cell r="M482" t="str">
            <v>海南医学院，2022.06</v>
          </cell>
        </row>
        <row r="483">
          <cell r="C483" t="str">
            <v>贾怀玉</v>
          </cell>
          <cell r="D483" t="str">
            <v>女</v>
          </cell>
          <cell r="E483">
            <v>1995.01</v>
          </cell>
          <cell r="F483" t="str">
            <v>山东微山</v>
          </cell>
          <cell r="G483" t="str">
            <v>湖南益阳</v>
          </cell>
          <cell r="H483" t="str">
            <v>A</v>
          </cell>
          <cell r="I483" t="str">
            <v>中共党员</v>
          </cell>
          <cell r="J483" t="str">
            <v>硕士研究生</v>
          </cell>
          <cell r="K483" t="str">
            <v>硕士</v>
          </cell>
          <cell r="L483" t="str">
            <v>遵义医学院，2018.07</v>
          </cell>
          <cell r="M483" t="str">
            <v>温州医科大学，2021.06</v>
          </cell>
        </row>
        <row r="484">
          <cell r="C484" t="str">
            <v>曾小平</v>
          </cell>
          <cell r="D484" t="str">
            <v>女</v>
          </cell>
          <cell r="E484">
            <v>1995.1</v>
          </cell>
          <cell r="F484" t="str">
            <v>海南澄迈</v>
          </cell>
          <cell r="G484" t="str">
            <v>未回复</v>
          </cell>
          <cell r="H484" t="str">
            <v>A</v>
          </cell>
          <cell r="I484" t="str">
            <v>共青团员</v>
          </cell>
          <cell r="J484" t="str">
            <v>硕士研究生</v>
          </cell>
          <cell r="K484" t="str">
            <v>硕士</v>
          </cell>
          <cell r="L484" t="str">
            <v>三峡大学，2018.06</v>
          </cell>
          <cell r="M484" t="str">
            <v>海南医学院，2021.06</v>
          </cell>
        </row>
        <row r="486">
          <cell r="C486" t="str">
            <v>王炳帝</v>
          </cell>
          <cell r="D486" t="str">
            <v>女</v>
          </cell>
          <cell r="E486">
            <v>1992.11</v>
          </cell>
          <cell r="F486" t="str">
            <v>海南儋州</v>
          </cell>
          <cell r="G486" t="str">
            <v>黑龙江哈尔滨</v>
          </cell>
          <cell r="H486" t="str">
            <v>B</v>
          </cell>
          <cell r="I486" t="str">
            <v>共青团员</v>
          </cell>
          <cell r="J486" t="str">
            <v>硕士研究生</v>
          </cell>
          <cell r="K486" t="str">
            <v>硕士</v>
          </cell>
          <cell r="L486" t="str">
            <v>哈尔滨医科大学，2019.06</v>
          </cell>
          <cell r="M486" t="str">
            <v>哈尔滨医科大学，2022.06</v>
          </cell>
        </row>
        <row r="487">
          <cell r="C487" t="str">
            <v>潘登</v>
          </cell>
          <cell r="D487" t="str">
            <v>男</v>
          </cell>
          <cell r="E487">
            <v>1995.12</v>
          </cell>
          <cell r="F487" t="str">
            <v>江西丰城</v>
          </cell>
          <cell r="G487" t="str">
            <v>未回复</v>
          </cell>
        </row>
        <row r="487">
          <cell r="I487" t="str">
            <v>共青团员</v>
          </cell>
          <cell r="J487" t="str">
            <v>硕士研究生</v>
          </cell>
          <cell r="K487" t="str">
            <v>硕士</v>
          </cell>
          <cell r="L487" t="str">
            <v>海南医学院，2019.06</v>
          </cell>
          <cell r="M487" t="str">
            <v>海南医学院，2022.06</v>
          </cell>
        </row>
        <row r="488">
          <cell r="C488" t="str">
            <v>黄彦伟</v>
          </cell>
          <cell r="D488" t="str">
            <v>男</v>
          </cell>
          <cell r="E488">
            <v>1995.09</v>
          </cell>
          <cell r="F488" t="str">
            <v>海南乐东</v>
          </cell>
          <cell r="G488" t="str">
            <v>海南乐东</v>
          </cell>
          <cell r="H488" t="str">
            <v>A</v>
          </cell>
          <cell r="I488" t="str">
            <v>共青团员</v>
          </cell>
          <cell r="J488" t="str">
            <v>硕士研究生</v>
          </cell>
          <cell r="K488" t="str">
            <v>专业型硕士</v>
          </cell>
          <cell r="L488" t="str">
            <v>福建医科大学，2018.07</v>
          </cell>
          <cell r="M488" t="str">
            <v>福建医科大学，2021.06</v>
          </cell>
        </row>
        <row r="489">
          <cell r="C489" t="str">
            <v>李锦林</v>
          </cell>
          <cell r="D489" t="str">
            <v>男</v>
          </cell>
          <cell r="E489">
            <v>1996.09</v>
          </cell>
          <cell r="F489" t="str">
            <v>海南万宁</v>
          </cell>
          <cell r="G489" t="str">
            <v>未回复</v>
          </cell>
          <cell r="H489" t="str">
            <v>A</v>
          </cell>
          <cell r="I489" t="str">
            <v>群众</v>
          </cell>
          <cell r="J489" t="str">
            <v>硕士研究生</v>
          </cell>
          <cell r="K489" t="str">
            <v>研究生</v>
          </cell>
          <cell r="L489" t="str">
            <v>南华大学，2019.06</v>
          </cell>
          <cell r="M489" t="str">
            <v>海南医学院，2022.06</v>
          </cell>
        </row>
        <row r="490">
          <cell r="C490" t="str">
            <v>王良丹</v>
          </cell>
          <cell r="D490" t="str">
            <v>女</v>
          </cell>
          <cell r="E490">
            <v>1995.07</v>
          </cell>
          <cell r="F490" t="str">
            <v>海南临高</v>
          </cell>
          <cell r="G490" t="str">
            <v>未回复</v>
          </cell>
          <cell r="H490" t="str">
            <v>A</v>
          </cell>
          <cell r="I490" t="str">
            <v>群众</v>
          </cell>
          <cell r="J490" t="str">
            <v>硕士研究生</v>
          </cell>
          <cell r="K490" t="str">
            <v>专业型硕士</v>
          </cell>
          <cell r="L490" t="str">
            <v>山西医科大学，2018.07</v>
          </cell>
          <cell r="M490" t="str">
            <v>海南医学院，2022.07</v>
          </cell>
        </row>
        <row r="491">
          <cell r="C491" t="str">
            <v>李娅</v>
          </cell>
          <cell r="D491" t="str">
            <v>女</v>
          </cell>
          <cell r="E491" t="str">
            <v>1995.08</v>
          </cell>
          <cell r="F491" t="str">
            <v>四川广安</v>
          </cell>
          <cell r="G491" t="str">
            <v>海南海口</v>
          </cell>
          <cell r="H491" t="str">
            <v>A</v>
          </cell>
          <cell r="I491" t="str">
            <v>中共党员</v>
          </cell>
          <cell r="J491" t="str">
            <v>硕士研究生</v>
          </cell>
          <cell r="K491" t="str">
            <v>专业型硕士</v>
          </cell>
          <cell r="L491" t="str">
            <v>西南医科大学，2018.06</v>
          </cell>
          <cell r="M491" t="str">
            <v>海南医学院，2022.06</v>
          </cell>
        </row>
        <row r="492">
          <cell r="C492" t="str">
            <v>岳瑞敏</v>
          </cell>
          <cell r="D492" t="str">
            <v>女</v>
          </cell>
          <cell r="E492">
            <v>1996.03</v>
          </cell>
          <cell r="F492" t="str">
            <v>河南焦作</v>
          </cell>
          <cell r="G492" t="str">
            <v>未回复</v>
          </cell>
        </row>
        <row r="492">
          <cell r="I492" t="str">
            <v>共青团员</v>
          </cell>
          <cell r="J492" t="str">
            <v>硕士研究生</v>
          </cell>
          <cell r="K492" t="str">
            <v>专业型硕士</v>
          </cell>
          <cell r="L492" t="str">
            <v>海南医学院，2019.06</v>
          </cell>
          <cell r="M492" t="str">
            <v>天津医科大学，2022.06</v>
          </cell>
        </row>
        <row r="493">
          <cell r="C493" t="str">
            <v>谢琳</v>
          </cell>
          <cell r="D493" t="str">
            <v>女</v>
          </cell>
          <cell r="E493">
            <v>1994.05</v>
          </cell>
          <cell r="F493" t="str">
            <v>海南儋州</v>
          </cell>
          <cell r="G493" t="str">
            <v>未回复</v>
          </cell>
          <cell r="H493" t="str">
            <v>C</v>
          </cell>
          <cell r="I493" t="str">
            <v>预备党员</v>
          </cell>
          <cell r="J493" t="str">
            <v>硕士研究生</v>
          </cell>
          <cell r="K493" t="str">
            <v>专业型硕士</v>
          </cell>
          <cell r="L493" t="str">
            <v>广西医科大学，2017.07</v>
          </cell>
          <cell r="M493" t="str">
            <v>海南医学院，2022.06</v>
          </cell>
        </row>
        <row r="494">
          <cell r="C494" t="str">
            <v>陈庆芳</v>
          </cell>
          <cell r="D494" t="str">
            <v>女</v>
          </cell>
          <cell r="E494" t="str">
            <v>1994.01</v>
          </cell>
          <cell r="F494" t="str">
            <v>重庆</v>
          </cell>
          <cell r="G494" t="str">
            <v>未回复</v>
          </cell>
          <cell r="H494" t="str">
            <v>A</v>
          </cell>
          <cell r="I494" t="str">
            <v>中共预备党员</v>
          </cell>
          <cell r="J494" t="str">
            <v>硕士研究生</v>
          </cell>
          <cell r="K494" t="str">
            <v>硕士</v>
          </cell>
          <cell r="L494" t="str">
            <v>海南医学院，2018.06</v>
          </cell>
          <cell r="M494" t="str">
            <v>海南医学院，2022.07</v>
          </cell>
        </row>
        <row r="495">
          <cell r="C495" t="str">
            <v>蒋俊惠</v>
          </cell>
          <cell r="D495" t="str">
            <v>女</v>
          </cell>
          <cell r="E495">
            <v>1994.12</v>
          </cell>
          <cell r="F495" t="str">
            <v>四川资阳</v>
          </cell>
          <cell r="G495" t="str">
            <v>广东珠江</v>
          </cell>
          <cell r="H495" t="str">
            <v>B</v>
          </cell>
          <cell r="I495" t="str">
            <v>共青团员</v>
          </cell>
          <cell r="J495" t="str">
            <v>硕士研究生</v>
          </cell>
          <cell r="K495" t="str">
            <v>专业型硕士</v>
          </cell>
          <cell r="L495" t="str">
            <v>西南医科大学，2017.06</v>
          </cell>
          <cell r="M495" t="str">
            <v>暨南大学，2022.06</v>
          </cell>
        </row>
        <row r="496">
          <cell r="C496" t="str">
            <v>毛瑞</v>
          </cell>
          <cell r="D496" t="str">
            <v>女</v>
          </cell>
          <cell r="E496">
            <v>1992.07</v>
          </cell>
          <cell r="F496" t="str">
            <v>黑龙江鹤岗</v>
          </cell>
          <cell r="G496" t="str">
            <v>海南海口</v>
          </cell>
        </row>
        <row r="496">
          <cell r="I496" t="str">
            <v>中共党员</v>
          </cell>
          <cell r="J496" t="str">
            <v>硕士研究生</v>
          </cell>
          <cell r="K496" t="str">
            <v>硕士</v>
          </cell>
          <cell r="L496" t="str">
            <v>海南医学院，2017.06</v>
          </cell>
          <cell r="M496" t="str">
            <v>海南医学院，2020.06</v>
          </cell>
        </row>
        <row r="497">
          <cell r="C497" t="str">
            <v>丛姗姗</v>
          </cell>
          <cell r="D497" t="str">
            <v>女</v>
          </cell>
          <cell r="E497">
            <v>1995.09</v>
          </cell>
          <cell r="F497" t="str">
            <v>黑龙江绥化</v>
          </cell>
          <cell r="G497" t="str">
            <v>未回复</v>
          </cell>
          <cell r="H497" t="str">
            <v>B</v>
          </cell>
          <cell r="I497" t="str">
            <v>中共党员</v>
          </cell>
          <cell r="J497" t="str">
            <v>硕士研究生</v>
          </cell>
          <cell r="K497" t="str">
            <v>硕士</v>
          </cell>
          <cell r="L497" t="str">
            <v>牡丹江医学院，2018.06</v>
          </cell>
          <cell r="M497" t="str">
            <v>延边大学，2022.06</v>
          </cell>
        </row>
      </sheetData>
      <sheetData sheetId="1"/>
      <sheetData sheetId="2">
        <row r="3">
          <cell r="C3" t="str">
            <v>张楠</v>
          </cell>
          <cell r="D3" t="str">
            <v>女</v>
          </cell>
          <cell r="E3">
            <v>1997.08</v>
          </cell>
          <cell r="F3" t="str">
            <v>山东日照</v>
          </cell>
          <cell r="G3" t="str">
            <v>未回复</v>
          </cell>
        </row>
        <row r="3">
          <cell r="I3" t="str">
            <v>共青团员</v>
          </cell>
          <cell r="J3" t="str">
            <v>硕士研究生</v>
          </cell>
          <cell r="K3" t="str">
            <v>硕士</v>
          </cell>
          <cell r="L3" t="str">
            <v>美国锡拉丘兹大学，2021.05</v>
          </cell>
        </row>
        <row r="4">
          <cell r="C4" t="str">
            <v>何佳芸</v>
          </cell>
          <cell r="D4" t="str">
            <v>女</v>
          </cell>
          <cell r="E4">
            <v>1996.03</v>
          </cell>
          <cell r="F4" t="str">
            <v>海南临高</v>
          </cell>
          <cell r="G4" t="str">
            <v>未回复</v>
          </cell>
          <cell r="H4" t="str">
            <v>B</v>
          </cell>
          <cell r="I4" t="str">
            <v>预备党员</v>
          </cell>
          <cell r="J4" t="str">
            <v>硕士研究生</v>
          </cell>
          <cell r="K4" t="str">
            <v>硕士</v>
          </cell>
          <cell r="L4" t="str">
            <v>山西财经大学，2022.06</v>
          </cell>
        </row>
        <row r="5">
          <cell r="C5" t="str">
            <v>薛慧敏</v>
          </cell>
          <cell r="D5" t="str">
            <v>女</v>
          </cell>
          <cell r="E5">
            <v>1997.08</v>
          </cell>
          <cell r="F5" t="str">
            <v>山西运城</v>
          </cell>
          <cell r="G5" t="str">
            <v>海南儋州</v>
          </cell>
          <cell r="H5" t="str">
            <v>A</v>
          </cell>
          <cell r="I5" t="str">
            <v>共青团员</v>
          </cell>
          <cell r="J5" t="str">
            <v>硕士研究生</v>
          </cell>
          <cell r="K5" t="str">
            <v>硕士</v>
          </cell>
          <cell r="L5" t="str">
            <v>海南大学，2022.06</v>
          </cell>
        </row>
        <row r="6">
          <cell r="C6" t="str">
            <v>梁影</v>
          </cell>
          <cell r="D6" t="str">
            <v>女</v>
          </cell>
          <cell r="E6">
            <v>1997.07</v>
          </cell>
          <cell r="F6" t="str">
            <v>海南文昌</v>
          </cell>
          <cell r="G6" t="str">
            <v>海南海口</v>
          </cell>
          <cell r="H6" t="str">
            <v>A</v>
          </cell>
          <cell r="I6" t="str">
            <v>共青团员</v>
          </cell>
          <cell r="J6" t="str">
            <v>硕士研究生</v>
          </cell>
          <cell r="K6" t="str">
            <v>硕士</v>
          </cell>
          <cell r="L6" t="str">
            <v>澳大利亚新南威尔士大学，2021.09</v>
          </cell>
        </row>
        <row r="7">
          <cell r="C7" t="str">
            <v>谭馨</v>
          </cell>
          <cell r="D7" t="str">
            <v>女</v>
          </cell>
          <cell r="E7">
            <v>1996.02</v>
          </cell>
          <cell r="F7" t="str">
            <v>内蒙古阿里河</v>
          </cell>
          <cell r="G7" t="str">
            <v>未回复</v>
          </cell>
        </row>
        <row r="7">
          <cell r="I7" t="str">
            <v>共青团员</v>
          </cell>
          <cell r="J7" t="str">
            <v>硕士研究生</v>
          </cell>
          <cell r="K7" t="str">
            <v>硕士</v>
          </cell>
          <cell r="L7" t="str">
            <v>澳大利亚国立大学，2021.12</v>
          </cell>
        </row>
        <row r="8">
          <cell r="C8" t="str">
            <v>倪日华</v>
          </cell>
          <cell r="D8" t="str">
            <v>女</v>
          </cell>
          <cell r="E8">
            <v>1992.02</v>
          </cell>
          <cell r="F8" t="str">
            <v>广东汕头</v>
          </cell>
          <cell r="G8" t="str">
            <v>未回复</v>
          </cell>
          <cell r="H8" t="str">
            <v>A</v>
          </cell>
          <cell r="I8" t="str">
            <v>群众</v>
          </cell>
          <cell r="J8" t="str">
            <v>硕士研究生</v>
          </cell>
          <cell r="K8" t="str">
            <v>硕士</v>
          </cell>
          <cell r="L8" t="str">
            <v>澳大利亚昆士兰大学，2016.07</v>
          </cell>
        </row>
        <row r="9">
          <cell r="C9" t="str">
            <v>张耀月</v>
          </cell>
          <cell r="D9" t="str">
            <v>女</v>
          </cell>
          <cell r="E9">
            <v>1998.03</v>
          </cell>
          <cell r="F9" t="str">
            <v>山西临汾</v>
          </cell>
          <cell r="G9" t="str">
            <v>海南陵水</v>
          </cell>
          <cell r="H9" t="str">
            <v>A</v>
          </cell>
          <cell r="I9" t="str">
            <v>预备党员</v>
          </cell>
          <cell r="J9" t="str">
            <v>硕士研究生</v>
          </cell>
          <cell r="K9" t="str">
            <v>硕士</v>
          </cell>
          <cell r="L9" t="str">
            <v>齐齐哈尔大学，2022.07</v>
          </cell>
        </row>
        <row r="10">
          <cell r="C10" t="str">
            <v>梁景慧</v>
          </cell>
          <cell r="D10" t="str">
            <v>女</v>
          </cell>
          <cell r="E10">
            <v>1999.01</v>
          </cell>
          <cell r="F10" t="str">
            <v>海南陵水</v>
          </cell>
          <cell r="G10" t="str">
            <v>未回复</v>
          </cell>
          <cell r="H10" t="str">
            <v>A</v>
          </cell>
          <cell r="I10" t="str">
            <v>共青团员</v>
          </cell>
          <cell r="J10" t="str">
            <v>硕士研究生</v>
          </cell>
          <cell r="K10" t="str">
            <v>硕士</v>
          </cell>
          <cell r="L10" t="str">
            <v>英国南安普顿大学，2021.12</v>
          </cell>
        </row>
        <row r="11">
          <cell r="C11" t="str">
            <v>杨淦清</v>
          </cell>
          <cell r="D11" t="str">
            <v>男</v>
          </cell>
          <cell r="E11">
            <v>1996.09</v>
          </cell>
          <cell r="F11" t="str">
            <v>广西玉林</v>
          </cell>
          <cell r="G11" t="str">
            <v>海南儋州</v>
          </cell>
          <cell r="H11" t="str">
            <v>A</v>
          </cell>
          <cell r="I11" t="str">
            <v>中共党员</v>
          </cell>
          <cell r="J11" t="str">
            <v>硕士研究生</v>
          </cell>
          <cell r="K11" t="str">
            <v>硕士</v>
          </cell>
          <cell r="L11" t="str">
            <v>香港岭南大学，2021.11</v>
          </cell>
        </row>
        <row r="12">
          <cell r="C12" t="str">
            <v>眭张媛</v>
          </cell>
          <cell r="D12" t="str">
            <v>女</v>
          </cell>
          <cell r="E12">
            <v>1992.1</v>
          </cell>
          <cell r="F12" t="str">
            <v>湖南祁阳</v>
          </cell>
          <cell r="G12" t="str">
            <v>未回复</v>
          </cell>
          <cell r="H12" t="str">
            <v>A</v>
          </cell>
          <cell r="I12" t="str">
            <v>中共党员</v>
          </cell>
          <cell r="J12" t="str">
            <v>硕士研究生</v>
          </cell>
          <cell r="K12" t="str">
            <v>硕士</v>
          </cell>
          <cell r="L12" t="str">
            <v>湘潭大学，2017.06</v>
          </cell>
        </row>
        <row r="13">
          <cell r="C13" t="str">
            <v>吴童</v>
          </cell>
          <cell r="D13" t="str">
            <v>女</v>
          </cell>
          <cell r="E13">
            <v>1998.03</v>
          </cell>
          <cell r="F13" t="str">
            <v>河南新郑</v>
          </cell>
          <cell r="G13" t="str">
            <v>河南开封</v>
          </cell>
          <cell r="H13" t="str">
            <v>A</v>
          </cell>
          <cell r="I13" t="str">
            <v>共青团员</v>
          </cell>
          <cell r="J13" t="str">
            <v>硕士研究生</v>
          </cell>
          <cell r="K13" t="str">
            <v>硕士</v>
          </cell>
          <cell r="L13" t="str">
            <v>澳大利亚新南威尔士大学，2021.09</v>
          </cell>
        </row>
        <row r="14">
          <cell r="C14" t="str">
            <v>王沁妤</v>
          </cell>
          <cell r="D14" t="str">
            <v>女</v>
          </cell>
          <cell r="E14">
            <v>1994.04</v>
          </cell>
          <cell r="F14" t="str">
            <v>海南海口</v>
          </cell>
          <cell r="G14" t="str">
            <v>未回复</v>
          </cell>
          <cell r="H14" t="str">
            <v>A</v>
          </cell>
          <cell r="I14" t="str">
            <v>共青团员</v>
          </cell>
          <cell r="J14" t="str">
            <v>硕士研究生</v>
          </cell>
          <cell r="K14" t="str">
            <v>硕士</v>
          </cell>
          <cell r="L14" t="str">
            <v>英国伯明翰大学，2017.12</v>
          </cell>
        </row>
        <row r="15">
          <cell r="C15" t="str">
            <v>周彬</v>
          </cell>
          <cell r="D15" t="str">
            <v>女</v>
          </cell>
          <cell r="E15">
            <v>1997.12</v>
          </cell>
          <cell r="F15" t="str">
            <v>重庆酉阳</v>
          </cell>
          <cell r="G15" t="str">
            <v>重庆</v>
          </cell>
          <cell r="H15" t="str">
            <v>A</v>
          </cell>
          <cell r="I15" t="str">
            <v>共青团员</v>
          </cell>
          <cell r="J15" t="str">
            <v>硕士研究生</v>
          </cell>
          <cell r="K15" t="str">
            <v>硕士</v>
          </cell>
          <cell r="L15" t="str">
            <v>中国石油大学（北京），2022.06</v>
          </cell>
        </row>
        <row r="16">
          <cell r="C16" t="str">
            <v>傅森炜</v>
          </cell>
          <cell r="D16" t="str">
            <v>女</v>
          </cell>
          <cell r="E16">
            <v>1997.1</v>
          </cell>
          <cell r="F16" t="str">
            <v>福建南安</v>
          </cell>
          <cell r="G16" t="str">
            <v>未回复</v>
          </cell>
          <cell r="H16" t="str">
            <v>A</v>
          </cell>
          <cell r="I16" t="str">
            <v>共青团员</v>
          </cell>
          <cell r="J16" t="str">
            <v>硕士研究生</v>
          </cell>
          <cell r="K16" t="str">
            <v>硕士</v>
          </cell>
          <cell r="L16" t="str">
            <v>澳大利亚莫纳什大学，2022</v>
          </cell>
        </row>
        <row r="17">
          <cell r="C17" t="str">
            <v>戴潇敏</v>
          </cell>
          <cell r="D17" t="str">
            <v>女</v>
          </cell>
          <cell r="E17">
            <v>1995.09</v>
          </cell>
          <cell r="F17" t="str">
            <v>湖南涟源</v>
          </cell>
          <cell r="G17" t="str">
            <v>湖南娄底</v>
          </cell>
          <cell r="H17" t="str">
            <v>B</v>
          </cell>
          <cell r="I17" t="str">
            <v>中共党员</v>
          </cell>
          <cell r="J17" t="str">
            <v>硕士研究生</v>
          </cell>
          <cell r="K17" t="str">
            <v>硕士</v>
          </cell>
          <cell r="L17" t="str">
            <v>湘潭大学，2020.06</v>
          </cell>
        </row>
        <row r="18">
          <cell r="C18" t="str">
            <v>陈茜</v>
          </cell>
          <cell r="D18" t="str">
            <v>女</v>
          </cell>
          <cell r="E18">
            <v>1992.12</v>
          </cell>
          <cell r="F18" t="str">
            <v>黑龙江鹤岗</v>
          </cell>
          <cell r="G18" t="str">
            <v>未回复</v>
          </cell>
        </row>
        <row r="18">
          <cell r="I18" t="str">
            <v>群众</v>
          </cell>
          <cell r="J18" t="str">
            <v>硕士研究生</v>
          </cell>
          <cell r="K18" t="str">
            <v>硕士</v>
          </cell>
          <cell r="L18" t="str">
            <v>香港岭南大学，2015.11</v>
          </cell>
        </row>
        <row r="19">
          <cell r="C19" t="str">
            <v>黄仕达</v>
          </cell>
          <cell r="D19" t="str">
            <v>男</v>
          </cell>
          <cell r="E19">
            <v>1997.12</v>
          </cell>
          <cell r="F19" t="str">
            <v>湖南娄底</v>
          </cell>
          <cell r="G19" t="str">
            <v>海南三亚</v>
          </cell>
          <cell r="H19" t="str">
            <v>A</v>
          </cell>
          <cell r="I19" t="str">
            <v>共青团员</v>
          </cell>
          <cell r="J19" t="str">
            <v>硕士研究生</v>
          </cell>
          <cell r="K19" t="str">
            <v>硕士</v>
          </cell>
          <cell r="L19" t="str">
            <v>英国贝尔法斯特女王大学，2021.12</v>
          </cell>
        </row>
        <row r="20">
          <cell r="C20" t="str">
            <v>辛嘉宁</v>
          </cell>
          <cell r="D20" t="str">
            <v>男</v>
          </cell>
          <cell r="E20">
            <v>1996.08</v>
          </cell>
          <cell r="F20" t="str">
            <v>内蒙古呼和哈啤特</v>
          </cell>
          <cell r="G20" t="str">
            <v>海南澄迈</v>
          </cell>
          <cell r="H20" t="str">
            <v>A</v>
          </cell>
          <cell r="I20" t="str">
            <v>共青团员</v>
          </cell>
          <cell r="J20" t="str">
            <v>硕士研究生</v>
          </cell>
          <cell r="K20" t="str">
            <v>硕士</v>
          </cell>
          <cell r="L20" t="str">
            <v>青海民族大学，2022.06</v>
          </cell>
        </row>
        <row r="21">
          <cell r="C21" t="str">
            <v>吴超彦</v>
          </cell>
          <cell r="D21" t="str">
            <v>女</v>
          </cell>
          <cell r="E21">
            <v>1993.1</v>
          </cell>
          <cell r="F21" t="str">
            <v>海南海口</v>
          </cell>
          <cell r="G21" t="str">
            <v>未回复</v>
          </cell>
          <cell r="H21" t="str">
            <v>A</v>
          </cell>
          <cell r="I21" t="str">
            <v>群众</v>
          </cell>
          <cell r="J21" t="str">
            <v>硕士研究生</v>
          </cell>
          <cell r="K21" t="str">
            <v>硕士</v>
          </cell>
          <cell r="L21" t="str">
            <v>曼彻斯特大学，2017.11</v>
          </cell>
        </row>
        <row r="22">
          <cell r="C22" t="str">
            <v>刘巧</v>
          </cell>
          <cell r="D22" t="str">
            <v>女</v>
          </cell>
          <cell r="E22">
            <v>1994.03</v>
          </cell>
          <cell r="F22" t="str">
            <v>四川彭州</v>
          </cell>
          <cell r="G22" t="str">
            <v>海南海口</v>
          </cell>
          <cell r="H22" t="str">
            <v>A</v>
          </cell>
          <cell r="I22" t="str">
            <v>预备党员</v>
          </cell>
          <cell r="J22" t="str">
            <v>硕士研究生</v>
          </cell>
          <cell r="K22" t="str">
            <v>硕士</v>
          </cell>
          <cell r="L22" t="str">
            <v>海南大学，2022.06</v>
          </cell>
        </row>
        <row r="23">
          <cell r="C23" t="str">
            <v>邹东</v>
          </cell>
          <cell r="D23" t="str">
            <v>男</v>
          </cell>
          <cell r="E23">
            <v>1995.1</v>
          </cell>
          <cell r="F23" t="str">
            <v>湖南衡阳</v>
          </cell>
          <cell r="G23" t="str">
            <v>海南海口/海南澄迈</v>
          </cell>
          <cell r="H23" t="str">
            <v>A</v>
          </cell>
          <cell r="I23" t="str">
            <v>共青团员</v>
          </cell>
          <cell r="J23" t="str">
            <v>硕士研究生</v>
          </cell>
          <cell r="K23" t="str">
            <v>硕士</v>
          </cell>
          <cell r="L23" t="str">
            <v>广东财经大学，2021.06</v>
          </cell>
        </row>
        <row r="24">
          <cell r="C24" t="str">
            <v>郭盛楠</v>
          </cell>
          <cell r="D24" t="str">
            <v>女</v>
          </cell>
          <cell r="E24">
            <v>1993.05</v>
          </cell>
          <cell r="F24" t="str">
            <v>河南新乡</v>
          </cell>
          <cell r="G24" t="str">
            <v>海南海口</v>
          </cell>
          <cell r="H24" t="str">
            <v>A</v>
          </cell>
          <cell r="I24" t="str">
            <v>中共党员</v>
          </cell>
          <cell r="J24" t="str">
            <v>硕士研究生</v>
          </cell>
          <cell r="K24" t="str">
            <v>硕士</v>
          </cell>
          <cell r="L24" t="str">
            <v>海南大学，2022.06</v>
          </cell>
        </row>
        <row r="25">
          <cell r="C25" t="str">
            <v>邵义阳</v>
          </cell>
          <cell r="D25" t="str">
            <v>女</v>
          </cell>
          <cell r="E25">
            <v>1996.04</v>
          </cell>
          <cell r="F25" t="str">
            <v>黑龙江绥化</v>
          </cell>
          <cell r="G25" t="str">
            <v>未回复</v>
          </cell>
        </row>
        <row r="25">
          <cell r="I25" t="str">
            <v>中共党员</v>
          </cell>
          <cell r="J25" t="str">
            <v>硕士研究生</v>
          </cell>
          <cell r="K25" t="str">
            <v>硕士</v>
          </cell>
          <cell r="L25" t="str">
            <v>西安理工大学，2020，05</v>
          </cell>
        </row>
        <row r="26">
          <cell r="C26" t="str">
            <v>薛萌</v>
          </cell>
          <cell r="D26" t="str">
            <v>女</v>
          </cell>
          <cell r="E26">
            <v>1996.07</v>
          </cell>
          <cell r="F26" t="str">
            <v>河南驻马店</v>
          </cell>
          <cell r="G26" t="str">
            <v>海南海口</v>
          </cell>
          <cell r="H26" t="str">
            <v>A</v>
          </cell>
          <cell r="I26" t="str">
            <v>中共党员</v>
          </cell>
          <cell r="J26" t="str">
            <v>硕士研究生</v>
          </cell>
          <cell r="K26" t="str">
            <v>硕士</v>
          </cell>
          <cell r="L26" t="str">
            <v>武汉理工大学和威尔士三一圣大卫大学 ，2022.06和2021.10</v>
          </cell>
        </row>
        <row r="28">
          <cell r="C28" t="str">
            <v>孔令宇</v>
          </cell>
          <cell r="D28" t="str">
            <v>女</v>
          </cell>
          <cell r="E28">
            <v>1993.12</v>
          </cell>
          <cell r="F28" t="str">
            <v>河南卫辉</v>
          </cell>
          <cell r="G28" t="str">
            <v>海南文昌</v>
          </cell>
          <cell r="H28" t="str">
            <v>A</v>
          </cell>
          <cell r="I28" t="str">
            <v>中共党员</v>
          </cell>
          <cell r="J28" t="str">
            <v>硕士研究生</v>
          </cell>
          <cell r="K28" t="str">
            <v>硕士</v>
          </cell>
          <cell r="L28" t="str">
            <v>甘肃政法大学，2022.06</v>
          </cell>
        </row>
        <row r="29">
          <cell r="C29" t="str">
            <v>翁小茜</v>
          </cell>
          <cell r="D29" t="str">
            <v>女</v>
          </cell>
          <cell r="E29">
            <v>1997.05</v>
          </cell>
          <cell r="F29" t="str">
            <v>海南万宁</v>
          </cell>
          <cell r="G29" t="str">
            <v>未回复</v>
          </cell>
          <cell r="H29" t="str">
            <v>A</v>
          </cell>
          <cell r="I29" t="str">
            <v>中共党员</v>
          </cell>
          <cell r="J29" t="str">
            <v>硕士研究生</v>
          </cell>
          <cell r="K29" t="str">
            <v>硕士</v>
          </cell>
          <cell r="L29" t="str">
            <v>海南大学，2022.06</v>
          </cell>
        </row>
        <row r="30">
          <cell r="C30" t="str">
            <v>冯迎潇</v>
          </cell>
          <cell r="D30" t="str">
            <v>女</v>
          </cell>
          <cell r="E30">
            <v>1996.03</v>
          </cell>
          <cell r="F30" t="str">
            <v>河南漯河</v>
          </cell>
          <cell r="G30" t="str">
            <v>河南漯河</v>
          </cell>
          <cell r="H30" t="str">
            <v>B</v>
          </cell>
          <cell r="I30" t="str">
            <v>共青团员</v>
          </cell>
          <cell r="J30" t="str">
            <v>硕士研究生</v>
          </cell>
          <cell r="K30" t="str">
            <v>硕士</v>
          </cell>
          <cell r="L30" t="str">
            <v>海南大学，2022.06</v>
          </cell>
        </row>
        <row r="31">
          <cell r="C31" t="str">
            <v>高涵</v>
          </cell>
          <cell r="D31" t="str">
            <v>女</v>
          </cell>
          <cell r="E31">
            <v>1994.05</v>
          </cell>
          <cell r="F31" t="str">
            <v>四川绵阳</v>
          </cell>
          <cell r="G31" t="str">
            <v>未回复</v>
          </cell>
          <cell r="H31" t="str">
            <v>A</v>
          </cell>
          <cell r="I31" t="str">
            <v>群众</v>
          </cell>
          <cell r="J31" t="str">
            <v>硕士研究生</v>
          </cell>
          <cell r="K31" t="str">
            <v>硕士</v>
          </cell>
          <cell r="L31" t="str">
            <v>西南医科大学，2022.06</v>
          </cell>
        </row>
        <row r="32">
          <cell r="C32" t="str">
            <v>郑佳芝</v>
          </cell>
          <cell r="D32" t="str">
            <v>女</v>
          </cell>
          <cell r="E32">
            <v>1997.05</v>
          </cell>
          <cell r="F32" t="str">
            <v>海南海口</v>
          </cell>
          <cell r="G32" t="str">
            <v>未回复</v>
          </cell>
          <cell r="H32" t="str">
            <v>A</v>
          </cell>
          <cell r="I32" t="str">
            <v>共青团员</v>
          </cell>
          <cell r="J32" t="str">
            <v>硕士研究生</v>
          </cell>
          <cell r="K32" t="str">
            <v>硕士</v>
          </cell>
          <cell r="L32" t="str">
            <v>新疆大学，2022.06</v>
          </cell>
        </row>
        <row r="33">
          <cell r="C33" t="str">
            <v>陈强</v>
          </cell>
          <cell r="D33" t="str">
            <v>女</v>
          </cell>
          <cell r="E33">
            <v>1992.05</v>
          </cell>
          <cell r="F33" t="str">
            <v>吉林辽源</v>
          </cell>
          <cell r="G33" t="str">
            <v>未回复</v>
          </cell>
          <cell r="H33" t="str">
            <v>B</v>
          </cell>
          <cell r="I33" t="str">
            <v>群众</v>
          </cell>
          <cell r="J33" t="str">
            <v>硕士研究生</v>
          </cell>
          <cell r="K33" t="str">
            <v>硕士</v>
          </cell>
          <cell r="L33" t="str">
            <v>海南大学，2022.07</v>
          </cell>
        </row>
        <row r="34">
          <cell r="C34" t="str">
            <v>李源源</v>
          </cell>
          <cell r="D34" t="str">
            <v>女</v>
          </cell>
          <cell r="E34">
            <v>1996.12</v>
          </cell>
          <cell r="F34" t="str">
            <v>海南琼海</v>
          </cell>
          <cell r="G34" t="str">
            <v>海南琼海</v>
          </cell>
          <cell r="H34" t="str">
            <v>B</v>
          </cell>
          <cell r="I34" t="str">
            <v>共青团员</v>
          </cell>
          <cell r="J34" t="str">
            <v>硕士研究生</v>
          </cell>
          <cell r="K34" t="str">
            <v>硕士</v>
          </cell>
          <cell r="L34" t="str">
            <v>东南大学，2022.06</v>
          </cell>
        </row>
        <row r="35">
          <cell r="C35" t="str">
            <v>符慧燕</v>
          </cell>
          <cell r="D35" t="str">
            <v>女</v>
          </cell>
          <cell r="E35">
            <v>1997.03</v>
          </cell>
          <cell r="F35" t="str">
            <v>海南临高</v>
          </cell>
          <cell r="G35" t="str">
            <v>未回复</v>
          </cell>
          <cell r="H35" t="str">
            <v>A</v>
          </cell>
          <cell r="I35" t="str">
            <v>共青团员</v>
          </cell>
          <cell r="J35" t="str">
            <v>硕士研究生</v>
          </cell>
          <cell r="K35" t="str">
            <v>硕士</v>
          </cell>
          <cell r="L35" t="str">
            <v>海南大学，2022.06</v>
          </cell>
        </row>
        <row r="36">
          <cell r="C36" t="str">
            <v>宋秋婷</v>
          </cell>
          <cell r="D36" t="str">
            <v>女</v>
          </cell>
          <cell r="E36">
            <v>1992.08</v>
          </cell>
          <cell r="F36" t="str">
            <v>湖北恩施</v>
          </cell>
          <cell r="G36" t="str">
            <v>湖北恩施</v>
          </cell>
          <cell r="H36" t="str">
            <v>A</v>
          </cell>
          <cell r="I36" t="str">
            <v>中共党员</v>
          </cell>
          <cell r="J36" t="str">
            <v>硕士研究生</v>
          </cell>
          <cell r="K36" t="str">
            <v>硕士</v>
          </cell>
          <cell r="L36" t="str">
            <v>海南大学，2017.06</v>
          </cell>
        </row>
        <row r="37">
          <cell r="C37" t="str">
            <v>安佳惠</v>
          </cell>
          <cell r="D37" t="str">
            <v>女</v>
          </cell>
          <cell r="E37">
            <v>1995.09</v>
          </cell>
          <cell r="F37" t="str">
            <v>山东日照</v>
          </cell>
          <cell r="G37" t="str">
            <v>海南海口</v>
          </cell>
          <cell r="H37" t="str">
            <v>A</v>
          </cell>
          <cell r="I37" t="str">
            <v>共青团员</v>
          </cell>
          <cell r="J37" t="str">
            <v>硕士研究生</v>
          </cell>
          <cell r="K37" t="str">
            <v>硕士</v>
          </cell>
          <cell r="L37" t="str">
            <v>海南大学，2022.07</v>
          </cell>
        </row>
        <row r="38">
          <cell r="C38" t="str">
            <v>符卓祥</v>
          </cell>
          <cell r="D38" t="str">
            <v>女</v>
          </cell>
          <cell r="E38">
            <v>1992.08</v>
          </cell>
          <cell r="F38" t="str">
            <v>海南儋州</v>
          </cell>
          <cell r="G38" t="str">
            <v>海南海口</v>
          </cell>
        </row>
        <row r="38">
          <cell r="I38" t="str">
            <v>群众</v>
          </cell>
          <cell r="J38" t="str">
            <v>硕士研究生</v>
          </cell>
          <cell r="K38" t="str">
            <v>硕士</v>
          </cell>
          <cell r="L38" t="str">
            <v>海南大学，2022.06</v>
          </cell>
        </row>
        <row r="39">
          <cell r="C39" t="str">
            <v>马诗涵</v>
          </cell>
          <cell r="D39" t="str">
            <v>女</v>
          </cell>
          <cell r="E39">
            <v>1996.02</v>
          </cell>
          <cell r="F39" t="str">
            <v>河南周口</v>
          </cell>
          <cell r="G39" t="str">
            <v>河南周口</v>
          </cell>
          <cell r="H39" t="str">
            <v>A</v>
          </cell>
          <cell r="I39" t="str">
            <v>中共党员</v>
          </cell>
          <cell r="J39" t="str">
            <v>硕士研究生</v>
          </cell>
          <cell r="K39" t="str">
            <v>硕士</v>
          </cell>
          <cell r="L39" t="str">
            <v>海南大学，2022.06</v>
          </cell>
        </row>
        <row r="40">
          <cell r="C40" t="str">
            <v>谭卓亮</v>
          </cell>
          <cell r="D40" t="str">
            <v>女</v>
          </cell>
          <cell r="E40" t="str">
            <v>1993.07</v>
          </cell>
          <cell r="F40" t="str">
            <v>吉林桦甸</v>
          </cell>
          <cell r="G40" t="str">
            <v>海南海口</v>
          </cell>
          <cell r="H40" t="str">
            <v>A</v>
          </cell>
          <cell r="I40" t="str">
            <v>中共党员</v>
          </cell>
          <cell r="J40" t="str">
            <v>硕士研究生</v>
          </cell>
          <cell r="K40" t="str">
            <v>硕士</v>
          </cell>
          <cell r="L40" t="str">
            <v>浙江工业大学，2021.06</v>
          </cell>
        </row>
        <row r="42">
          <cell r="C42" t="str">
            <v>吴亚芸</v>
          </cell>
          <cell r="D42" t="str">
            <v>女</v>
          </cell>
          <cell r="E42">
            <v>1995.08</v>
          </cell>
          <cell r="F42" t="str">
            <v>河北石家庄</v>
          </cell>
          <cell r="G42" t="str">
            <v>未回复</v>
          </cell>
        </row>
        <row r="42">
          <cell r="I42" t="str">
            <v>共青团员</v>
          </cell>
          <cell r="J42" t="str">
            <v>硕士研究生</v>
          </cell>
          <cell r="K42" t="str">
            <v>硕士</v>
          </cell>
          <cell r="L42" t="str">
            <v>海南师范大学，2021.06</v>
          </cell>
        </row>
        <row r="43">
          <cell r="C43" t="str">
            <v>李晓烨</v>
          </cell>
          <cell r="D43" t="str">
            <v>女</v>
          </cell>
          <cell r="E43">
            <v>1994.01</v>
          </cell>
          <cell r="F43" t="str">
            <v>黑龙江牡丹江</v>
          </cell>
          <cell r="G43" t="str">
            <v>海南海口</v>
          </cell>
          <cell r="H43" t="str">
            <v>A</v>
          </cell>
          <cell r="I43" t="str">
            <v>中共党员</v>
          </cell>
          <cell r="J43" t="str">
            <v>硕士研究生</v>
          </cell>
          <cell r="K43" t="str">
            <v>硕士</v>
          </cell>
          <cell r="L43" t="str">
            <v>黑龙江大学，2019.06</v>
          </cell>
        </row>
        <row r="44">
          <cell r="C44" t="str">
            <v>丁家敏</v>
          </cell>
          <cell r="D44" t="str">
            <v>女</v>
          </cell>
          <cell r="E44">
            <v>1997.08</v>
          </cell>
          <cell r="F44" t="str">
            <v>海南文昌</v>
          </cell>
          <cell r="G44" t="str">
            <v>海南文昌</v>
          </cell>
          <cell r="H44" t="str">
            <v>A</v>
          </cell>
          <cell r="I44" t="str">
            <v>共青团员</v>
          </cell>
          <cell r="J44" t="str">
            <v>硕士研究生</v>
          </cell>
          <cell r="K44" t="str">
            <v>硕士</v>
          </cell>
          <cell r="L44" t="str">
            <v>华中师范大学，2022.06</v>
          </cell>
        </row>
        <row r="45">
          <cell r="C45" t="str">
            <v>李格</v>
          </cell>
          <cell r="D45" t="str">
            <v>女</v>
          </cell>
          <cell r="E45">
            <v>1995.11</v>
          </cell>
          <cell r="F45" t="str">
            <v>海南万宁</v>
          </cell>
          <cell r="G45" t="str">
            <v>未回复</v>
          </cell>
          <cell r="H45" t="str">
            <v>A</v>
          </cell>
          <cell r="I45" t="str">
            <v>共青团员</v>
          </cell>
          <cell r="J45" t="str">
            <v>硕士研究生</v>
          </cell>
          <cell r="K45" t="str">
            <v>硕士</v>
          </cell>
          <cell r="L45" t="str">
            <v>海南大学，2022.06</v>
          </cell>
        </row>
        <row r="46">
          <cell r="C46" t="str">
            <v>赵博雅</v>
          </cell>
          <cell r="D46" t="str">
            <v>女</v>
          </cell>
          <cell r="E46">
            <v>1996.07</v>
          </cell>
          <cell r="F46" t="str">
            <v>山西晋城</v>
          </cell>
          <cell r="G46" t="str">
            <v>山西晋城</v>
          </cell>
          <cell r="H46" t="str">
            <v>B</v>
          </cell>
          <cell r="I46" t="str">
            <v>共青团员</v>
          </cell>
          <cell r="J46" t="str">
            <v>硕士研究生</v>
          </cell>
          <cell r="K46" t="str">
            <v>硕士</v>
          </cell>
          <cell r="L46" t="str">
            <v>华中师范大学，2022.07</v>
          </cell>
        </row>
        <row r="47">
          <cell r="C47" t="str">
            <v>张思媛</v>
          </cell>
          <cell r="D47" t="str">
            <v>女</v>
          </cell>
          <cell r="E47">
            <v>1996.11</v>
          </cell>
          <cell r="F47" t="str">
            <v>山东滨州</v>
          </cell>
          <cell r="G47" t="str">
            <v>海南海口</v>
          </cell>
          <cell r="H47" t="str">
            <v>A</v>
          </cell>
          <cell r="I47" t="str">
            <v>预备党员</v>
          </cell>
          <cell r="J47" t="str">
            <v>硕士研究生</v>
          </cell>
          <cell r="K47" t="str">
            <v>硕士</v>
          </cell>
          <cell r="L47" t="str">
            <v>海南大学，2022.06</v>
          </cell>
        </row>
        <row r="49">
          <cell r="C49" t="str">
            <v>罗慧娴</v>
          </cell>
          <cell r="D49" t="str">
            <v>女</v>
          </cell>
          <cell r="E49">
            <v>1995.1</v>
          </cell>
          <cell r="F49" t="str">
            <v>广东普宁</v>
          </cell>
          <cell r="G49" t="str">
            <v>海南海口</v>
          </cell>
          <cell r="H49" t="str">
            <v>A</v>
          </cell>
          <cell r="I49" t="str">
            <v>共青团员</v>
          </cell>
          <cell r="J49" t="str">
            <v>硕士研究生</v>
          </cell>
          <cell r="K49" t="str">
            <v>硕士</v>
          </cell>
          <cell r="L49" t="str">
            <v>海南大学，2020.06</v>
          </cell>
        </row>
        <row r="50">
          <cell r="C50" t="str">
            <v>姚彤</v>
          </cell>
          <cell r="D50" t="str">
            <v>女</v>
          </cell>
          <cell r="E50">
            <v>1998.11</v>
          </cell>
          <cell r="F50" t="str">
            <v>海南万宁</v>
          </cell>
          <cell r="G50" t="str">
            <v>未回复</v>
          </cell>
        </row>
        <row r="50">
          <cell r="I50" t="str">
            <v>预备党员</v>
          </cell>
          <cell r="J50" t="str">
            <v>硕士研究生</v>
          </cell>
          <cell r="K50" t="str">
            <v>硕士</v>
          </cell>
          <cell r="L50" t="str">
            <v>中南财经政法大学，2022.06</v>
          </cell>
        </row>
        <row r="51">
          <cell r="C51" t="str">
            <v>杨方晶</v>
          </cell>
          <cell r="D51" t="str">
            <v>女</v>
          </cell>
          <cell r="E51">
            <v>1996.1</v>
          </cell>
          <cell r="F51" t="str">
            <v>海南文昌</v>
          </cell>
          <cell r="G51" t="str">
            <v>湖南岳阳</v>
          </cell>
        </row>
        <row r="51">
          <cell r="I51" t="str">
            <v>共青团员</v>
          </cell>
          <cell r="J51" t="str">
            <v>硕士研究生</v>
          </cell>
          <cell r="K51" t="str">
            <v>硕士</v>
          </cell>
          <cell r="L51" t="str">
            <v>湖南理工学院，2022.06</v>
          </cell>
        </row>
        <row r="52">
          <cell r="C52" t="str">
            <v>王莹</v>
          </cell>
          <cell r="D52" t="str">
            <v>女</v>
          </cell>
          <cell r="E52">
            <v>1997.05</v>
          </cell>
          <cell r="F52" t="str">
            <v>海南琼海</v>
          </cell>
          <cell r="G52" t="str">
            <v>未回复</v>
          </cell>
        </row>
        <row r="52">
          <cell r="I52" t="str">
            <v>共青团员</v>
          </cell>
          <cell r="J52" t="str">
            <v>硕士研究生</v>
          </cell>
          <cell r="K52" t="str">
            <v>硕士</v>
          </cell>
          <cell r="L52" t="str">
            <v>华南理工大学，2022.06</v>
          </cell>
        </row>
        <row r="53">
          <cell r="C53" t="str">
            <v>李云帆</v>
          </cell>
          <cell r="D53" t="str">
            <v>女</v>
          </cell>
          <cell r="E53">
            <v>1997.09</v>
          </cell>
          <cell r="F53" t="str">
            <v>河北张北</v>
          </cell>
          <cell r="G53" t="str">
            <v>海南海口</v>
          </cell>
          <cell r="H53" t="str">
            <v>A</v>
          </cell>
          <cell r="I53" t="str">
            <v>共青团员</v>
          </cell>
          <cell r="J53" t="str">
            <v>硕士研究生</v>
          </cell>
          <cell r="K53" t="str">
            <v>硕士</v>
          </cell>
          <cell r="L53" t="str">
            <v>暨南大学，2021.09</v>
          </cell>
        </row>
        <row r="54">
          <cell r="C54" t="str">
            <v>王梦洋</v>
          </cell>
          <cell r="D54" t="str">
            <v>女</v>
          </cell>
          <cell r="E54">
            <v>1998.05</v>
          </cell>
          <cell r="F54" t="str">
            <v>河南浙川</v>
          </cell>
          <cell r="G54" t="str">
            <v>海南海口</v>
          </cell>
          <cell r="H54" t="str">
            <v>A</v>
          </cell>
          <cell r="I54" t="str">
            <v>共青团员</v>
          </cell>
          <cell r="J54" t="str">
            <v>硕士研究生</v>
          </cell>
          <cell r="K54" t="str">
            <v>硕士</v>
          </cell>
          <cell r="L54" t="str">
            <v>海南大学，2022.06</v>
          </cell>
        </row>
        <row r="55">
          <cell r="C55" t="str">
            <v>丁甲一</v>
          </cell>
          <cell r="D55" t="str">
            <v>男</v>
          </cell>
          <cell r="E55">
            <v>1994.12</v>
          </cell>
          <cell r="F55" t="str">
            <v>河南南阳</v>
          </cell>
          <cell r="G55" t="str">
            <v>未回复</v>
          </cell>
          <cell r="H55" t="str">
            <v>A</v>
          </cell>
          <cell r="I55" t="str">
            <v>中共党员</v>
          </cell>
          <cell r="J55" t="str">
            <v>硕士研究生</v>
          </cell>
          <cell r="K55" t="str">
            <v>硕士</v>
          </cell>
          <cell r="L55" t="str">
            <v>海南大学，2022.07</v>
          </cell>
        </row>
        <row r="56">
          <cell r="C56" t="str">
            <v>冯美琪</v>
          </cell>
          <cell r="D56" t="str">
            <v>女</v>
          </cell>
          <cell r="E56">
            <v>1995.05</v>
          </cell>
          <cell r="F56" t="str">
            <v>海南万宁</v>
          </cell>
          <cell r="G56" t="str">
            <v>未回复</v>
          </cell>
          <cell r="H56" t="str">
            <v>A</v>
          </cell>
          <cell r="I56" t="str">
            <v>中共党员</v>
          </cell>
          <cell r="J56" t="str">
            <v>硕士研究生</v>
          </cell>
          <cell r="K56" t="str">
            <v>硕士</v>
          </cell>
          <cell r="L56" t="str">
            <v>英国卡迪夫大学，2020.01</v>
          </cell>
        </row>
        <row r="57">
          <cell r="C57" t="str">
            <v>柳家雪</v>
          </cell>
          <cell r="D57" t="str">
            <v>女</v>
          </cell>
          <cell r="E57" t="str">
            <v>1998.05</v>
          </cell>
          <cell r="F57" t="str">
            <v>河南商城</v>
          </cell>
          <cell r="G57" t="str">
            <v>未回复</v>
          </cell>
          <cell r="H57" t="str">
            <v>B</v>
          </cell>
          <cell r="I57" t="str">
            <v>预备党员</v>
          </cell>
          <cell r="J57" t="str">
            <v>硕士研究生</v>
          </cell>
          <cell r="K57" t="str">
            <v>硕士</v>
          </cell>
          <cell r="L57" t="str">
            <v>福建师范大学，2022.06</v>
          </cell>
        </row>
        <row r="58">
          <cell r="C58" t="str">
            <v>雷钰婕</v>
          </cell>
          <cell r="D58" t="str">
            <v>女</v>
          </cell>
          <cell r="E58">
            <v>1996.09</v>
          </cell>
          <cell r="F58" t="str">
            <v>海南澄迈</v>
          </cell>
          <cell r="G58" t="str">
            <v>海南海口</v>
          </cell>
          <cell r="H58" t="str">
            <v>A</v>
          </cell>
          <cell r="I58" t="str">
            <v>共青团员</v>
          </cell>
          <cell r="J58" t="str">
            <v>硕士研究生</v>
          </cell>
          <cell r="K58" t="str">
            <v>硕士</v>
          </cell>
          <cell r="L58" t="str">
            <v>香港中文大学，2020.11</v>
          </cell>
        </row>
        <row r="59">
          <cell r="C59" t="str">
            <v>龚可</v>
          </cell>
          <cell r="D59" t="str">
            <v>男</v>
          </cell>
          <cell r="E59">
            <v>1994.07</v>
          </cell>
          <cell r="F59" t="str">
            <v>河南南阳</v>
          </cell>
          <cell r="G59" t="str">
            <v>海南海口</v>
          </cell>
          <cell r="H59" t="str">
            <v>A</v>
          </cell>
          <cell r="I59" t="str">
            <v>中共党员</v>
          </cell>
          <cell r="J59" t="str">
            <v>硕士研究生</v>
          </cell>
          <cell r="K59" t="str">
            <v>硕士</v>
          </cell>
          <cell r="L59" t="str">
            <v>海南大学，2020.07</v>
          </cell>
        </row>
        <row r="60">
          <cell r="C60" t="str">
            <v>谢成诺</v>
          </cell>
          <cell r="D60" t="str">
            <v>女</v>
          </cell>
          <cell r="E60">
            <v>1955.06</v>
          </cell>
          <cell r="F60" t="str">
            <v>重庆</v>
          </cell>
          <cell r="G60" t="str">
            <v>重庆</v>
          </cell>
          <cell r="H60" t="str">
            <v>A</v>
          </cell>
          <cell r="I60" t="str">
            <v>共青团员</v>
          </cell>
          <cell r="J60" t="str">
            <v>硕士研究生</v>
          </cell>
          <cell r="K60" t="str">
            <v>硕士</v>
          </cell>
          <cell r="L60" t="str">
            <v>西南大学，2022.06</v>
          </cell>
        </row>
        <row r="61">
          <cell r="C61" t="str">
            <v>谢春雨</v>
          </cell>
          <cell r="D61" t="str">
            <v>女</v>
          </cell>
          <cell r="E61">
            <v>1996.06</v>
          </cell>
          <cell r="F61" t="str">
            <v>海南三亚</v>
          </cell>
          <cell r="G61" t="str">
            <v>海南海口</v>
          </cell>
          <cell r="H61" t="str">
            <v>A</v>
          </cell>
          <cell r="I61" t="str">
            <v>共青团员</v>
          </cell>
          <cell r="J61" t="str">
            <v>硕士研究生</v>
          </cell>
          <cell r="K61" t="str">
            <v>硕士</v>
          </cell>
          <cell r="L61" t="str">
            <v>海南大学，2020.06</v>
          </cell>
        </row>
        <row r="62">
          <cell r="C62" t="str">
            <v>林雅君</v>
          </cell>
          <cell r="D62" t="str">
            <v>女</v>
          </cell>
          <cell r="E62">
            <v>1994.05</v>
          </cell>
          <cell r="F62" t="str">
            <v>海南海口</v>
          </cell>
          <cell r="G62" t="str">
            <v>未回复</v>
          </cell>
          <cell r="H62" t="str">
            <v>A</v>
          </cell>
          <cell r="I62" t="str">
            <v>群众</v>
          </cell>
          <cell r="J62" t="str">
            <v>硕士研究生</v>
          </cell>
          <cell r="K62" t="str">
            <v>硕士</v>
          </cell>
          <cell r="L62" t="str">
            <v>俄罗斯圣彼得堡国立大学，2019.07</v>
          </cell>
        </row>
        <row r="64">
          <cell r="C64" t="str">
            <v>随文厦</v>
          </cell>
          <cell r="D64" t="str">
            <v>男</v>
          </cell>
          <cell r="E64">
            <v>1993.06</v>
          </cell>
          <cell r="F64" t="str">
            <v>安徽淮南</v>
          </cell>
          <cell r="G64" t="str">
            <v>福建福州</v>
          </cell>
          <cell r="H64" t="str">
            <v>A</v>
          </cell>
          <cell r="I64" t="str">
            <v>共青团员</v>
          </cell>
          <cell r="J64" t="str">
            <v>硕士研究生</v>
          </cell>
          <cell r="K64" t="str">
            <v>硕士</v>
          </cell>
          <cell r="L64" t="str">
            <v>西班牙格拉纳达大学，2020.01</v>
          </cell>
        </row>
        <row r="65">
          <cell r="C65" t="str">
            <v>王立颖</v>
          </cell>
          <cell r="D65" t="str">
            <v>男</v>
          </cell>
          <cell r="E65" t="str">
            <v>1995.08</v>
          </cell>
          <cell r="F65" t="str">
            <v>海南海口</v>
          </cell>
          <cell r="G65" t="str">
            <v>广西南宁</v>
          </cell>
          <cell r="H65" t="str">
            <v>B</v>
          </cell>
          <cell r="I65" t="str">
            <v>中共党员</v>
          </cell>
          <cell r="J65" t="str">
            <v>硕士研究生</v>
          </cell>
          <cell r="K65" t="str">
            <v>硕士</v>
          </cell>
          <cell r="L65" t="str">
            <v>广西大学，2022.06</v>
          </cell>
        </row>
        <row r="66">
          <cell r="C66" t="str">
            <v>王景晖</v>
          </cell>
          <cell r="D66" t="str">
            <v>男</v>
          </cell>
          <cell r="E66">
            <v>1997.04</v>
          </cell>
          <cell r="F66" t="str">
            <v>海南儋州</v>
          </cell>
          <cell r="G66" t="str">
            <v>海南海口</v>
          </cell>
          <cell r="H66" t="str">
            <v>A</v>
          </cell>
          <cell r="I66" t="str">
            <v>共青团员</v>
          </cell>
          <cell r="J66" t="str">
            <v>硕士研究生</v>
          </cell>
          <cell r="K66" t="str">
            <v>硕士</v>
          </cell>
          <cell r="L66" t="str">
            <v>海南大学，2022.06</v>
          </cell>
        </row>
        <row r="68">
          <cell r="C68" t="str">
            <v>王仕川</v>
          </cell>
          <cell r="D68" t="str">
            <v>男</v>
          </cell>
          <cell r="E68">
            <v>1996.02</v>
          </cell>
          <cell r="F68" t="str">
            <v>海南海口</v>
          </cell>
          <cell r="G68" t="str">
            <v>湖北武汉</v>
          </cell>
          <cell r="H68" t="str">
            <v>A</v>
          </cell>
          <cell r="I68" t="str">
            <v>中共党员</v>
          </cell>
          <cell r="J68" t="str">
            <v>硕士研究生</v>
          </cell>
          <cell r="K68" t="str">
            <v>硕士</v>
          </cell>
          <cell r="L68" t="str">
            <v>华中科技大学，2022.06</v>
          </cell>
        </row>
        <row r="69">
          <cell r="C69" t="str">
            <v>侯泽慧</v>
          </cell>
          <cell r="D69" t="str">
            <v>女</v>
          </cell>
          <cell r="E69">
            <v>1996.09</v>
          </cell>
          <cell r="F69" t="str">
            <v>辽宁盘锦</v>
          </cell>
          <cell r="G69" t="str">
            <v>辽宁盘锦</v>
          </cell>
        </row>
        <row r="69">
          <cell r="I69" t="str">
            <v>共青团员</v>
          </cell>
          <cell r="J69" t="str">
            <v>硕士研究生</v>
          </cell>
          <cell r="K69" t="str">
            <v>专业型硕士</v>
          </cell>
          <cell r="L69" t="str">
            <v>黑龙江中医药大学，2022.06</v>
          </cell>
        </row>
        <row r="70">
          <cell r="C70" t="str">
            <v>王金燕</v>
          </cell>
          <cell r="D70" t="str">
            <v>女</v>
          </cell>
          <cell r="E70">
            <v>1995.07</v>
          </cell>
          <cell r="F70" t="str">
            <v>海南儋州</v>
          </cell>
          <cell r="G70" t="str">
            <v>海南海口</v>
          </cell>
          <cell r="H70" t="str">
            <v>A</v>
          </cell>
          <cell r="I70" t="str">
            <v>共青团员</v>
          </cell>
          <cell r="J70" t="str">
            <v>硕士研究生</v>
          </cell>
          <cell r="K70" t="str">
            <v>专业型硕士</v>
          </cell>
          <cell r="L70" t="str">
            <v>海南医学院，2022.06</v>
          </cell>
        </row>
        <row r="71">
          <cell r="C71" t="str">
            <v>翁惠珍</v>
          </cell>
          <cell r="D71" t="str">
            <v>女</v>
          </cell>
          <cell r="E71">
            <v>1992.09</v>
          </cell>
          <cell r="F71" t="str">
            <v>海南万宁</v>
          </cell>
          <cell r="G71" t="str">
            <v>海南海口</v>
          </cell>
          <cell r="H71" t="str">
            <v>A</v>
          </cell>
          <cell r="I71" t="str">
            <v>群众</v>
          </cell>
          <cell r="J71" t="str">
            <v>硕士研究生</v>
          </cell>
          <cell r="K71" t="str">
            <v>专业型硕士</v>
          </cell>
          <cell r="L71" t="str">
            <v>广州中医药大学，2020.06</v>
          </cell>
        </row>
        <row r="72">
          <cell r="C72" t="str">
            <v>李美乔</v>
          </cell>
          <cell r="D72" t="str">
            <v>女</v>
          </cell>
          <cell r="E72">
            <v>1999.06</v>
          </cell>
          <cell r="F72" t="str">
            <v>黑龙江哈尔滨</v>
          </cell>
          <cell r="G72" t="str">
            <v>黑龙江哈尔滨</v>
          </cell>
        </row>
        <row r="72">
          <cell r="I72" t="str">
            <v>共青团员</v>
          </cell>
          <cell r="J72" t="str">
            <v>硕士研究生</v>
          </cell>
          <cell r="K72" t="str">
            <v>硕士</v>
          </cell>
          <cell r="L72" t="str">
            <v>哈尔滨医科大学，2020.06</v>
          </cell>
        </row>
        <row r="73">
          <cell r="C73" t="str">
            <v>卓廷玲</v>
          </cell>
          <cell r="D73" t="str">
            <v>女</v>
          </cell>
          <cell r="E73">
            <v>1995.03</v>
          </cell>
          <cell r="F73" t="str">
            <v>海南万宁</v>
          </cell>
          <cell r="G73" t="str">
            <v>未回复</v>
          </cell>
        </row>
        <row r="73">
          <cell r="I73" t="str">
            <v>群众</v>
          </cell>
          <cell r="J73" t="str">
            <v>硕士研究生</v>
          </cell>
          <cell r="K73" t="str">
            <v>硕士</v>
          </cell>
          <cell r="L73" t="str">
            <v>广州中医药大学，2021.06</v>
          </cell>
        </row>
        <row r="74">
          <cell r="C74" t="str">
            <v>甘丽莉</v>
          </cell>
          <cell r="D74" t="str">
            <v>女</v>
          </cell>
          <cell r="E74">
            <v>1995.03</v>
          </cell>
          <cell r="F74" t="str">
            <v>海南海口</v>
          </cell>
          <cell r="G74" t="str">
            <v>未回复</v>
          </cell>
        </row>
        <row r="74">
          <cell r="I74" t="str">
            <v>共青团员</v>
          </cell>
          <cell r="J74" t="str">
            <v>硕士研究生</v>
          </cell>
          <cell r="K74" t="str">
            <v>硕士</v>
          </cell>
          <cell r="L74" t="str">
            <v>遵义医科大学，2022.06</v>
          </cell>
        </row>
        <row r="75">
          <cell r="C75" t="str">
            <v>陈壮丽</v>
          </cell>
          <cell r="D75" t="str">
            <v>女</v>
          </cell>
          <cell r="E75">
            <v>1996.1</v>
          </cell>
          <cell r="F75" t="str">
            <v>海南洋浦</v>
          </cell>
          <cell r="G75" t="str">
            <v>海南洋浦</v>
          </cell>
          <cell r="H75" t="str">
            <v>A</v>
          </cell>
          <cell r="I75" t="str">
            <v>共青团员</v>
          </cell>
          <cell r="J75" t="str">
            <v>硕士研究生</v>
          </cell>
          <cell r="K75" t="str">
            <v>硕士</v>
          </cell>
          <cell r="L75" t="str">
            <v>广西中医药大学，2022.06</v>
          </cell>
        </row>
        <row r="76">
          <cell r="C76" t="str">
            <v>张君</v>
          </cell>
          <cell r="D76" t="str">
            <v>女</v>
          </cell>
          <cell r="E76">
            <v>1995.09</v>
          </cell>
          <cell r="F76" t="str">
            <v>湖南宁远</v>
          </cell>
          <cell r="G76" t="str">
            <v>海南儋州</v>
          </cell>
        </row>
        <row r="76">
          <cell r="I76" t="str">
            <v>共青团员</v>
          </cell>
          <cell r="J76" t="str">
            <v>硕士研究生</v>
          </cell>
          <cell r="K76" t="str">
            <v>硕士</v>
          </cell>
          <cell r="L76" t="str">
            <v>黑龙江中医药大学，2021.06</v>
          </cell>
        </row>
        <row r="77">
          <cell r="C77" t="str">
            <v>杨强</v>
          </cell>
          <cell r="D77" t="str">
            <v>男</v>
          </cell>
          <cell r="E77">
            <v>1994.05</v>
          </cell>
          <cell r="F77" t="str">
            <v>河南驻马店</v>
          </cell>
          <cell r="G77" t="str">
            <v>海南海口</v>
          </cell>
          <cell r="H77" t="str">
            <v>A</v>
          </cell>
          <cell r="I77" t="str">
            <v>共青团员</v>
          </cell>
          <cell r="J77" t="str">
            <v>硕士研究生</v>
          </cell>
          <cell r="K77" t="str">
            <v>硕士</v>
          </cell>
          <cell r="L77" t="str">
            <v>海南医学院，2022.06</v>
          </cell>
        </row>
        <row r="78">
          <cell r="C78" t="str">
            <v>覃雪</v>
          </cell>
          <cell r="D78" t="str">
            <v>女</v>
          </cell>
          <cell r="E78">
            <v>1995.04</v>
          </cell>
          <cell r="F78" t="str">
            <v>广西宜州</v>
          </cell>
          <cell r="G78" t="str">
            <v>海南海口</v>
          </cell>
          <cell r="H78" t="str">
            <v>A</v>
          </cell>
          <cell r="I78" t="str">
            <v>预备党员</v>
          </cell>
          <cell r="J78" t="str">
            <v>硕士研究生</v>
          </cell>
          <cell r="K78" t="str">
            <v>硕士</v>
          </cell>
          <cell r="L78" t="str">
            <v>海南医学院，2022.06</v>
          </cell>
        </row>
        <row r="79">
          <cell r="C79" t="str">
            <v>郎庆旭</v>
          </cell>
          <cell r="D79" t="str">
            <v>女</v>
          </cell>
          <cell r="E79">
            <v>1995.03</v>
          </cell>
          <cell r="F79" t="str">
            <v>辽宁朝阳</v>
          </cell>
          <cell r="G79" t="str">
            <v>吉林长春</v>
          </cell>
          <cell r="H79" t="str">
            <v>B</v>
          </cell>
          <cell r="I79" t="str">
            <v>共青团员</v>
          </cell>
          <cell r="J79" t="str">
            <v>硕士研究生</v>
          </cell>
          <cell r="K79" t="str">
            <v>硕士</v>
          </cell>
          <cell r="L79" t="str">
            <v>吉林大学，2022.07</v>
          </cell>
        </row>
        <row r="80">
          <cell r="C80" t="str">
            <v>马思颖</v>
          </cell>
          <cell r="D80" t="str">
            <v>女</v>
          </cell>
          <cell r="E80">
            <v>1996.01</v>
          </cell>
          <cell r="F80" t="str">
            <v>海南海口</v>
          </cell>
          <cell r="G80" t="str">
            <v>海南海口</v>
          </cell>
        </row>
        <row r="80">
          <cell r="I80" t="str">
            <v>群众</v>
          </cell>
          <cell r="J80" t="str">
            <v>硕士研究生</v>
          </cell>
          <cell r="K80" t="str">
            <v>硕士</v>
          </cell>
          <cell r="L80" t="str">
            <v>海南医学院，2022.06</v>
          </cell>
        </row>
        <row r="81">
          <cell r="C81" t="str">
            <v>梁晓曦</v>
          </cell>
          <cell r="D81" t="str">
            <v>女</v>
          </cell>
          <cell r="E81">
            <v>1995.05</v>
          </cell>
          <cell r="F81" t="str">
            <v>海南万宁</v>
          </cell>
          <cell r="G81" t="str">
            <v>未回复</v>
          </cell>
        </row>
        <row r="81">
          <cell r="I81" t="str">
            <v>共青团员</v>
          </cell>
          <cell r="J81" t="str">
            <v>硕士研究生</v>
          </cell>
          <cell r="K81" t="str">
            <v>硕士</v>
          </cell>
          <cell r="L81" t="str">
            <v>中南大学，2021.05</v>
          </cell>
        </row>
        <row r="82">
          <cell r="C82" t="str">
            <v>王平</v>
          </cell>
          <cell r="D82" t="str">
            <v>女</v>
          </cell>
          <cell r="E82">
            <v>1992.12</v>
          </cell>
          <cell r="F82" t="str">
            <v>海南屯昌</v>
          </cell>
          <cell r="G82" t="str">
            <v>未回复</v>
          </cell>
        </row>
        <row r="82">
          <cell r="I82" t="str">
            <v>群众</v>
          </cell>
          <cell r="J82" t="str">
            <v>硕士研究生</v>
          </cell>
          <cell r="K82" t="str">
            <v>硕士</v>
          </cell>
          <cell r="L82" t="str">
            <v>广州医科大学，2019.06</v>
          </cell>
        </row>
        <row r="83">
          <cell r="C83" t="str">
            <v>宋梦颖</v>
          </cell>
          <cell r="D83" t="str">
            <v>女</v>
          </cell>
          <cell r="E83">
            <v>1992.1</v>
          </cell>
          <cell r="F83" t="str">
            <v>江苏南京</v>
          </cell>
          <cell r="G83" t="str">
            <v>江苏南京</v>
          </cell>
          <cell r="H83" t="str">
            <v>B</v>
          </cell>
          <cell r="I83" t="str">
            <v>群众</v>
          </cell>
          <cell r="J83" t="str">
            <v>硕士研究生</v>
          </cell>
          <cell r="K83" t="str">
            <v>硕士</v>
          </cell>
          <cell r="L83" t="str">
            <v>南京医科大学，2018.06</v>
          </cell>
        </row>
        <row r="84">
          <cell r="C84" t="str">
            <v>孙天石</v>
          </cell>
          <cell r="D84" t="str">
            <v>男</v>
          </cell>
          <cell r="E84">
            <v>1992.04</v>
          </cell>
          <cell r="F84" t="str">
            <v>河北沧州</v>
          </cell>
          <cell r="G84" t="str">
            <v>未回复</v>
          </cell>
          <cell r="H84" t="str">
            <v>A</v>
          </cell>
          <cell r="I84" t="str">
            <v>群众</v>
          </cell>
          <cell r="J84" t="str">
            <v>硕士研究生</v>
          </cell>
          <cell r="K84" t="str">
            <v>硕士</v>
          </cell>
          <cell r="L84" t="str">
            <v>北京中医药大学，2019.06</v>
          </cell>
        </row>
        <row r="85">
          <cell r="C85" t="str">
            <v>周馨</v>
          </cell>
          <cell r="D85" t="str">
            <v>女</v>
          </cell>
          <cell r="E85">
            <v>1996.04</v>
          </cell>
          <cell r="F85" t="str">
            <v>海南海口</v>
          </cell>
          <cell r="G85" t="str">
            <v>未回复</v>
          </cell>
          <cell r="H85" t="str">
            <v>A</v>
          </cell>
          <cell r="I85" t="str">
            <v>共青团员</v>
          </cell>
          <cell r="J85" t="str">
            <v>硕士研究生</v>
          </cell>
          <cell r="K85" t="str">
            <v>硕士</v>
          </cell>
          <cell r="L85" t="str">
            <v>北京中医药大学，2022.06</v>
          </cell>
        </row>
        <row r="86">
          <cell r="C86" t="str">
            <v>张雪儿</v>
          </cell>
          <cell r="D86" t="str">
            <v>女</v>
          </cell>
          <cell r="E86">
            <v>1996.01</v>
          </cell>
          <cell r="F86" t="str">
            <v>江西南昌</v>
          </cell>
          <cell r="G86" t="str">
            <v>海南海口</v>
          </cell>
          <cell r="H86" t="str">
            <v>A</v>
          </cell>
          <cell r="I86" t="str">
            <v>中共党员</v>
          </cell>
          <cell r="J86" t="str">
            <v>硕士研究生</v>
          </cell>
          <cell r="K86" t="str">
            <v>硕士</v>
          </cell>
          <cell r="L86" t="str">
            <v>广西医科大学，2022.06</v>
          </cell>
        </row>
        <row r="88">
          <cell r="C88" t="str">
            <v>戎筱筠</v>
          </cell>
          <cell r="D88" t="str">
            <v>女</v>
          </cell>
          <cell r="E88">
            <v>1996.01</v>
          </cell>
          <cell r="F88" t="str">
            <v>甘肃张掖</v>
          </cell>
          <cell r="G88" t="str">
            <v>广东中山</v>
          </cell>
          <cell r="H88" t="str">
            <v>A</v>
          </cell>
          <cell r="I88" t="str">
            <v>中共党员</v>
          </cell>
          <cell r="J88" t="str">
            <v>硕士研究生</v>
          </cell>
          <cell r="K88" t="str">
            <v>硕士</v>
          </cell>
          <cell r="L88" t="str">
            <v>广东药科大学，2022.07</v>
          </cell>
        </row>
        <row r="89">
          <cell r="C89" t="str">
            <v>方方</v>
          </cell>
          <cell r="D89" t="str">
            <v>女</v>
          </cell>
          <cell r="E89">
            <v>1995.03</v>
          </cell>
          <cell r="F89" t="str">
            <v>河南信阳</v>
          </cell>
          <cell r="G89" t="str">
            <v>未回复</v>
          </cell>
        </row>
        <row r="89">
          <cell r="I89" t="str">
            <v>共青团员</v>
          </cell>
          <cell r="J89" t="str">
            <v>硕士研究生</v>
          </cell>
          <cell r="K89" t="str">
            <v>硕士</v>
          </cell>
          <cell r="L89" t="str">
            <v>中国医科大学，2021.06</v>
          </cell>
        </row>
        <row r="90">
          <cell r="C90" t="str">
            <v>林柳婷</v>
          </cell>
          <cell r="D90" t="str">
            <v>女</v>
          </cell>
          <cell r="E90">
            <v>1995.08</v>
          </cell>
          <cell r="F90" t="str">
            <v>海南文昌</v>
          </cell>
          <cell r="G90" t="str">
            <v>海南海口</v>
          </cell>
          <cell r="H90" t="str">
            <v>A</v>
          </cell>
          <cell r="I90" t="str">
            <v>中共党员</v>
          </cell>
          <cell r="J90" t="str">
            <v>硕士研究生</v>
          </cell>
          <cell r="K90" t="str">
            <v>硕士</v>
          </cell>
          <cell r="L90" t="str">
            <v>海南医学院，2022.06</v>
          </cell>
        </row>
        <row r="91">
          <cell r="C91" t="str">
            <v>王小娜</v>
          </cell>
          <cell r="D91" t="str">
            <v>女</v>
          </cell>
          <cell r="E91">
            <v>1995.07</v>
          </cell>
          <cell r="F91" t="str">
            <v>海南琼中</v>
          </cell>
          <cell r="G91" t="str">
            <v>广东广州</v>
          </cell>
          <cell r="H91" t="str">
            <v>B</v>
          </cell>
          <cell r="I91" t="str">
            <v>群众</v>
          </cell>
          <cell r="J91" t="str">
            <v>硕士研究生</v>
          </cell>
          <cell r="K91" t="str">
            <v>硕士</v>
          </cell>
          <cell r="L91" t="str">
            <v>暨南大学，2022.06</v>
          </cell>
        </row>
        <row r="92">
          <cell r="C92" t="str">
            <v>许华文</v>
          </cell>
          <cell r="D92" t="str">
            <v>女</v>
          </cell>
          <cell r="E92">
            <v>1995.05</v>
          </cell>
          <cell r="F92" t="str">
            <v>海南文昌</v>
          </cell>
          <cell r="G92" t="str">
            <v>未回复</v>
          </cell>
          <cell r="H92" t="str">
            <v>A</v>
          </cell>
          <cell r="I92" t="str">
            <v>中共党员</v>
          </cell>
          <cell r="J92" t="str">
            <v>硕士研究生</v>
          </cell>
          <cell r="K92" t="str">
            <v>硕士</v>
          </cell>
          <cell r="L92" t="str">
            <v>广东药科大学，2022.07</v>
          </cell>
        </row>
        <row r="93">
          <cell r="C93" t="str">
            <v>王润奇</v>
          </cell>
          <cell r="D93" t="str">
            <v>女</v>
          </cell>
          <cell r="E93">
            <v>1998.01</v>
          </cell>
          <cell r="F93" t="str">
            <v>湖南临武</v>
          </cell>
          <cell r="G93" t="str">
            <v>湖南郴州</v>
          </cell>
        </row>
        <row r="93">
          <cell r="I93" t="str">
            <v>中共党员</v>
          </cell>
          <cell r="J93" t="str">
            <v>硕士研究生</v>
          </cell>
          <cell r="K93" t="str">
            <v>硕士</v>
          </cell>
          <cell r="L93" t="str">
            <v>海南医学院，2022.06</v>
          </cell>
        </row>
        <row r="94">
          <cell r="C94" t="str">
            <v>周兴业</v>
          </cell>
          <cell r="D94" t="str">
            <v>男</v>
          </cell>
          <cell r="E94">
            <v>1996.03</v>
          </cell>
          <cell r="F94" t="str">
            <v>海南海口</v>
          </cell>
          <cell r="G94" t="str">
            <v>未回复</v>
          </cell>
          <cell r="H94" t="str">
            <v>A</v>
          </cell>
          <cell r="I94" t="str">
            <v>中共党员</v>
          </cell>
          <cell r="J94" t="str">
            <v>硕士研究生</v>
          </cell>
          <cell r="K94" t="str">
            <v>硕士</v>
          </cell>
          <cell r="L94" t="str">
            <v>赣南医学院，2022.07</v>
          </cell>
        </row>
        <row r="95">
          <cell r="C95" t="str">
            <v>吴小嫩</v>
          </cell>
          <cell r="D95" t="str">
            <v>女</v>
          </cell>
          <cell r="E95">
            <v>1993.01</v>
          </cell>
          <cell r="F95" t="str">
            <v>海南海口</v>
          </cell>
          <cell r="G95" t="str">
            <v>海南三亚</v>
          </cell>
          <cell r="H95" t="str">
            <v>A</v>
          </cell>
          <cell r="I95" t="str">
            <v>群众</v>
          </cell>
          <cell r="J95" t="str">
            <v>硕士研究生</v>
          </cell>
          <cell r="K95" t="str">
            <v>硕士</v>
          </cell>
          <cell r="L95" t="str">
            <v>中山大学，2020.06</v>
          </cell>
        </row>
        <row r="96">
          <cell r="C96" t="str">
            <v>林杨明</v>
          </cell>
          <cell r="D96" t="str">
            <v>男</v>
          </cell>
          <cell r="E96">
            <v>1995.12</v>
          </cell>
          <cell r="F96" t="str">
            <v>海南万宁</v>
          </cell>
          <cell r="G96" t="str">
            <v>未回复</v>
          </cell>
          <cell r="H96" t="str">
            <v>B</v>
          </cell>
          <cell r="I96" t="str">
            <v>共青团员</v>
          </cell>
          <cell r="J96" t="str">
            <v>硕士研究生</v>
          </cell>
          <cell r="K96" t="str">
            <v>硕士</v>
          </cell>
          <cell r="L96" t="str">
            <v>广西医科大学，2022.06</v>
          </cell>
        </row>
        <row r="97">
          <cell r="C97" t="str">
            <v>顾诗宇</v>
          </cell>
          <cell r="D97" t="str">
            <v>女</v>
          </cell>
          <cell r="E97">
            <v>1995.07</v>
          </cell>
          <cell r="F97" t="str">
            <v>江苏常州</v>
          </cell>
          <cell r="G97" t="str">
            <v>海南海口</v>
          </cell>
          <cell r="H97" t="str">
            <v>A</v>
          </cell>
          <cell r="I97" t="str">
            <v>共青团员</v>
          </cell>
          <cell r="J97" t="str">
            <v>硕士研究生</v>
          </cell>
          <cell r="K97" t="str">
            <v>硕士</v>
          </cell>
          <cell r="L97" t="str">
            <v>海南医学院，2022.06</v>
          </cell>
        </row>
        <row r="98">
          <cell r="C98" t="str">
            <v>陈香瑾</v>
          </cell>
          <cell r="D98" t="str">
            <v>女</v>
          </cell>
          <cell r="E98">
            <v>1997.02</v>
          </cell>
          <cell r="F98" t="str">
            <v>陕西西安</v>
          </cell>
          <cell r="G98" t="str">
            <v>海南海口</v>
          </cell>
          <cell r="H98" t="str">
            <v>A</v>
          </cell>
          <cell r="I98" t="str">
            <v>预备党员</v>
          </cell>
          <cell r="J98" t="str">
            <v>硕士研究生</v>
          </cell>
          <cell r="K98" t="str">
            <v>硕士</v>
          </cell>
          <cell r="L98" t="str">
            <v>海南医学院，2022.06</v>
          </cell>
        </row>
        <row r="99">
          <cell r="C99" t="str">
            <v>陈思润</v>
          </cell>
          <cell r="D99" t="str">
            <v>女</v>
          </cell>
          <cell r="E99">
            <v>1992.09</v>
          </cell>
          <cell r="F99" t="str">
            <v>海南海口</v>
          </cell>
          <cell r="G99" t="str">
            <v>未回复</v>
          </cell>
          <cell r="H99" t="str">
            <v>B</v>
          </cell>
          <cell r="I99" t="str">
            <v>群众</v>
          </cell>
          <cell r="J99" t="str">
            <v>硕士研究生</v>
          </cell>
          <cell r="K99" t="str">
            <v>硕士</v>
          </cell>
          <cell r="L99" t="str">
            <v>美国普渡大学，2020.05</v>
          </cell>
        </row>
        <row r="100">
          <cell r="C100" t="str">
            <v>陈淑婷</v>
          </cell>
          <cell r="D100" t="str">
            <v>女</v>
          </cell>
          <cell r="E100">
            <v>1996.02</v>
          </cell>
          <cell r="F100" t="str">
            <v>海南定安</v>
          </cell>
          <cell r="G100" t="str">
            <v>未回复</v>
          </cell>
          <cell r="H100" t="str">
            <v>A</v>
          </cell>
          <cell r="I100" t="str">
            <v>共青团员</v>
          </cell>
          <cell r="J100" t="str">
            <v>硕士研究生</v>
          </cell>
          <cell r="K100" t="str">
            <v>硕士</v>
          </cell>
          <cell r="L100" t="str">
            <v>山西医科大学，2022.06</v>
          </cell>
        </row>
        <row r="101">
          <cell r="C101" t="str">
            <v>吴冬梅</v>
          </cell>
          <cell r="D101" t="str">
            <v>女</v>
          </cell>
          <cell r="E101" t="str">
            <v>1993.05</v>
          </cell>
          <cell r="F101" t="str">
            <v>海南临高</v>
          </cell>
          <cell r="G101" t="str">
            <v>未回复</v>
          </cell>
          <cell r="H101" t="str">
            <v>A</v>
          </cell>
          <cell r="I101" t="str">
            <v>群众</v>
          </cell>
          <cell r="J101" t="str">
            <v>硕士研究生</v>
          </cell>
          <cell r="K101" t="str">
            <v>硕士</v>
          </cell>
          <cell r="L101" t="str">
            <v>广东药科大学，2019.06</v>
          </cell>
        </row>
        <row r="102">
          <cell r="C102" t="str">
            <v>石挺皇</v>
          </cell>
          <cell r="D102" t="str">
            <v>男</v>
          </cell>
          <cell r="E102">
            <v>1994.06</v>
          </cell>
          <cell r="F102" t="str">
            <v>海南乐东</v>
          </cell>
          <cell r="G102" t="str">
            <v>海南海口</v>
          </cell>
          <cell r="H102" t="str">
            <v>A</v>
          </cell>
          <cell r="I102" t="str">
            <v>共青团员</v>
          </cell>
          <cell r="J102" t="str">
            <v>硕士研究生</v>
          </cell>
          <cell r="K102" t="str">
            <v>硕士</v>
          </cell>
          <cell r="L102" t="str">
            <v>海南医学院，2021.06</v>
          </cell>
        </row>
        <row r="103">
          <cell r="C103" t="str">
            <v>黄云凤</v>
          </cell>
          <cell r="D103" t="str">
            <v>女</v>
          </cell>
          <cell r="E103">
            <v>1993.06</v>
          </cell>
          <cell r="F103" t="str">
            <v>海南保亭</v>
          </cell>
          <cell r="G103" t="str">
            <v>海南三亚</v>
          </cell>
          <cell r="H103" t="str">
            <v>A</v>
          </cell>
          <cell r="I103" t="str">
            <v>群众</v>
          </cell>
          <cell r="J103" t="str">
            <v>硕士研究生</v>
          </cell>
          <cell r="K103" t="str">
            <v>硕士</v>
          </cell>
          <cell r="L103" t="str">
            <v>海南医学院，2020.06</v>
          </cell>
        </row>
        <row r="104">
          <cell r="C104" t="str">
            <v>赵丹</v>
          </cell>
          <cell r="D104" t="str">
            <v>女</v>
          </cell>
          <cell r="E104">
            <v>1995.04</v>
          </cell>
          <cell r="F104" t="str">
            <v>贵州遵义</v>
          </cell>
          <cell r="G104" t="str">
            <v>未回复</v>
          </cell>
          <cell r="H104" t="str">
            <v>A</v>
          </cell>
          <cell r="I104" t="str">
            <v>预备党员</v>
          </cell>
          <cell r="J104" t="str">
            <v>硕士研究生</v>
          </cell>
          <cell r="K104" t="str">
            <v>硕士</v>
          </cell>
          <cell r="L104" t="str">
            <v>成都医学院，2022.06</v>
          </cell>
        </row>
        <row r="105">
          <cell r="C105" t="str">
            <v>韩金珂</v>
          </cell>
          <cell r="D105" t="str">
            <v>女</v>
          </cell>
          <cell r="E105">
            <v>1994.03</v>
          </cell>
          <cell r="F105" t="str">
            <v>四川岳池</v>
          </cell>
          <cell r="G105" t="str">
            <v>海南海口</v>
          </cell>
          <cell r="H105" t="str">
            <v>A</v>
          </cell>
          <cell r="I105" t="str">
            <v>中共党员</v>
          </cell>
          <cell r="J105" t="str">
            <v>硕士研究生</v>
          </cell>
          <cell r="K105" t="str">
            <v>硕士</v>
          </cell>
          <cell r="L105" t="str">
            <v>海南医学院，2022.06</v>
          </cell>
        </row>
        <row r="106">
          <cell r="C106" t="str">
            <v>张绮</v>
          </cell>
          <cell r="D106" t="str">
            <v>女</v>
          </cell>
          <cell r="E106">
            <v>1996.03</v>
          </cell>
          <cell r="F106" t="str">
            <v>海南海口</v>
          </cell>
          <cell r="G106" t="str">
            <v>未回复</v>
          </cell>
          <cell r="H106" t="str">
            <v>A</v>
          </cell>
          <cell r="I106" t="str">
            <v>预备党员</v>
          </cell>
          <cell r="J106" t="str">
            <v>硕士研究生</v>
          </cell>
          <cell r="K106" t="str">
            <v>硕士</v>
          </cell>
          <cell r="L106" t="str">
            <v>中国医科大学，2022.06</v>
          </cell>
        </row>
        <row r="107">
          <cell r="C107" t="str">
            <v>沈永梅</v>
          </cell>
          <cell r="D107" t="str">
            <v>女</v>
          </cell>
          <cell r="E107">
            <v>1995.09</v>
          </cell>
          <cell r="F107" t="str">
            <v>海南儋州</v>
          </cell>
          <cell r="G107" t="str">
            <v>山西太原</v>
          </cell>
          <cell r="H107" t="str">
            <v>A</v>
          </cell>
          <cell r="I107" t="str">
            <v>中共党员</v>
          </cell>
          <cell r="J107" t="str">
            <v>硕士研究生</v>
          </cell>
          <cell r="K107" t="str">
            <v>硕士</v>
          </cell>
          <cell r="L107" t="str">
            <v>山西医科大学，2022.07</v>
          </cell>
        </row>
        <row r="108">
          <cell r="C108" t="str">
            <v>陈皇本</v>
          </cell>
          <cell r="D108" t="str">
            <v>男</v>
          </cell>
          <cell r="E108" t="str">
            <v>1995.08</v>
          </cell>
          <cell r="F108" t="str">
            <v>海南乐东</v>
          </cell>
          <cell r="G108" t="str">
            <v>海南海口</v>
          </cell>
          <cell r="H108" t="str">
            <v>A</v>
          </cell>
          <cell r="I108" t="str">
            <v>共青团员</v>
          </cell>
          <cell r="J108" t="str">
            <v>硕士研究生</v>
          </cell>
          <cell r="K108" t="str">
            <v>硕士</v>
          </cell>
          <cell r="L108" t="str">
            <v>大连医科大学，2022.06</v>
          </cell>
        </row>
        <row r="109">
          <cell r="C109" t="str">
            <v>李佳琦</v>
          </cell>
          <cell r="D109" t="str">
            <v>女</v>
          </cell>
          <cell r="E109">
            <v>1998.05</v>
          </cell>
          <cell r="F109" t="str">
            <v>海南海口</v>
          </cell>
          <cell r="G109" t="str">
            <v>广东广州</v>
          </cell>
          <cell r="H109" t="str">
            <v>B</v>
          </cell>
          <cell r="I109" t="str">
            <v>共青团员</v>
          </cell>
          <cell r="J109" t="str">
            <v>硕士研究生</v>
          </cell>
          <cell r="K109" t="str">
            <v>硕士</v>
          </cell>
          <cell r="L109" t="str">
            <v>中山大学，2022.06</v>
          </cell>
        </row>
        <row r="110">
          <cell r="C110" t="str">
            <v>黄耀锋</v>
          </cell>
          <cell r="D110" t="str">
            <v>男</v>
          </cell>
          <cell r="E110">
            <v>1994.07</v>
          </cell>
          <cell r="F110" t="str">
            <v>广西钦州</v>
          </cell>
          <cell r="G110" t="str">
            <v>未回复</v>
          </cell>
          <cell r="H110" t="str">
            <v>C</v>
          </cell>
          <cell r="I110" t="str">
            <v>共青团员</v>
          </cell>
          <cell r="J110" t="str">
            <v>硕士研究生</v>
          </cell>
          <cell r="K110" t="str">
            <v>硕士</v>
          </cell>
          <cell r="L110" t="str">
            <v>广西医科大学，2022.07</v>
          </cell>
        </row>
        <row r="111">
          <cell r="C111" t="str">
            <v>谢彬彬</v>
          </cell>
          <cell r="D111" t="str">
            <v>女</v>
          </cell>
          <cell r="E111">
            <v>1994.11</v>
          </cell>
          <cell r="F111" t="str">
            <v>海南临高</v>
          </cell>
          <cell r="G111" t="str">
            <v>海南临高</v>
          </cell>
          <cell r="H111" t="str">
            <v>A</v>
          </cell>
          <cell r="I111" t="str">
            <v>中共党员</v>
          </cell>
          <cell r="J111" t="str">
            <v>硕士研究生</v>
          </cell>
          <cell r="K111" t="str">
            <v>硕士</v>
          </cell>
          <cell r="L111" t="str">
            <v>暨南大学，2021.06</v>
          </cell>
        </row>
        <row r="112">
          <cell r="C112" t="str">
            <v>薛文静</v>
          </cell>
          <cell r="D112" t="str">
            <v>女</v>
          </cell>
          <cell r="E112">
            <v>1994.03</v>
          </cell>
          <cell r="F112" t="str">
            <v>山西运城</v>
          </cell>
          <cell r="G112" t="str">
            <v>海南海口</v>
          </cell>
          <cell r="H112" t="str">
            <v>A</v>
          </cell>
          <cell r="I112" t="str">
            <v>共青团员</v>
          </cell>
          <cell r="J112" t="str">
            <v>硕士研究生</v>
          </cell>
          <cell r="K112" t="str">
            <v>硕士</v>
          </cell>
          <cell r="L112" t="str">
            <v>海南医学院，2022.06</v>
          </cell>
        </row>
        <row r="113">
          <cell r="C113" t="str">
            <v>梁茵茵</v>
          </cell>
          <cell r="D113" t="str">
            <v>女</v>
          </cell>
          <cell r="E113">
            <v>1995.06</v>
          </cell>
          <cell r="F113" t="str">
            <v>海南文昌</v>
          </cell>
          <cell r="G113" t="str">
            <v>江苏南京</v>
          </cell>
          <cell r="H113" t="str">
            <v>B</v>
          </cell>
          <cell r="I113" t="str">
            <v>共青团员</v>
          </cell>
          <cell r="J113" t="str">
            <v>硕士研究生</v>
          </cell>
          <cell r="K113" t="str">
            <v>硕士</v>
          </cell>
          <cell r="L113" t="str">
            <v>南京医科大学，2022.06</v>
          </cell>
        </row>
        <row r="114">
          <cell r="C114" t="str">
            <v>张开琴</v>
          </cell>
          <cell r="D114" t="str">
            <v>女</v>
          </cell>
          <cell r="E114">
            <v>1995.12</v>
          </cell>
          <cell r="F114" t="str">
            <v>海南乐东</v>
          </cell>
          <cell r="G114" t="str">
            <v>未回复</v>
          </cell>
          <cell r="H114" t="str">
            <v>A</v>
          </cell>
          <cell r="I114" t="str">
            <v>共青团员</v>
          </cell>
          <cell r="J114" t="str">
            <v>硕士研究生</v>
          </cell>
          <cell r="K114" t="str">
            <v>硕士</v>
          </cell>
          <cell r="L114" t="str">
            <v>南华大学，2021.06</v>
          </cell>
        </row>
        <row r="116">
          <cell r="C116" t="str">
            <v>李新宇</v>
          </cell>
          <cell r="D116" t="str">
            <v>女</v>
          </cell>
          <cell r="E116">
            <v>1997.07</v>
          </cell>
          <cell r="F116" t="str">
            <v>山东菏泽</v>
          </cell>
          <cell r="G116" t="str">
            <v>山东菏泽</v>
          </cell>
          <cell r="H116" t="str">
            <v>A</v>
          </cell>
          <cell r="I116" t="str">
            <v>共青团员</v>
          </cell>
          <cell r="J116" t="str">
            <v>硕士研究生</v>
          </cell>
          <cell r="K116" t="str">
            <v>硕士</v>
          </cell>
          <cell r="L116" t="str">
            <v>菲律宾德拉萨大学，2022.06</v>
          </cell>
        </row>
        <row r="117">
          <cell r="C117" t="str">
            <v>黄兹润</v>
          </cell>
          <cell r="D117" t="str">
            <v>男</v>
          </cell>
          <cell r="E117">
            <v>1995.09</v>
          </cell>
          <cell r="F117" t="str">
            <v>海南文昌</v>
          </cell>
          <cell r="G117" t="str">
            <v>海南海口</v>
          </cell>
          <cell r="H117" t="str">
            <v>A</v>
          </cell>
          <cell r="I117" t="str">
            <v>群众</v>
          </cell>
          <cell r="J117" t="str">
            <v>硕士研究生</v>
          </cell>
          <cell r="K117" t="str">
            <v>硕士</v>
          </cell>
          <cell r="L117" t="str">
            <v>英国考文垂大学，2020.05</v>
          </cell>
        </row>
        <row r="118">
          <cell r="C118" t="str">
            <v>郭教娟</v>
          </cell>
          <cell r="D118" t="str">
            <v>女</v>
          </cell>
          <cell r="E118">
            <v>1995.08</v>
          </cell>
          <cell r="F118" t="str">
            <v>海南昌江</v>
          </cell>
          <cell r="G118" t="str">
            <v>未回复</v>
          </cell>
          <cell r="H118" t="str">
            <v>A</v>
          </cell>
          <cell r="I118" t="str">
            <v>预备党员</v>
          </cell>
          <cell r="J118" t="str">
            <v>硕士研究生</v>
          </cell>
          <cell r="K118" t="str">
            <v>硕士</v>
          </cell>
          <cell r="L118" t="str">
            <v>山西医科大学，2022.06</v>
          </cell>
        </row>
        <row r="119">
          <cell r="C119" t="str">
            <v>赵倩</v>
          </cell>
          <cell r="D119" t="str">
            <v>女</v>
          </cell>
          <cell r="E119">
            <v>1995.11</v>
          </cell>
          <cell r="F119" t="str">
            <v>山东聊城</v>
          </cell>
          <cell r="G119" t="str">
            <v>海南儋州</v>
          </cell>
          <cell r="H119" t="str">
            <v>A</v>
          </cell>
          <cell r="I119" t="str">
            <v>共青团员</v>
          </cell>
          <cell r="J119" t="str">
            <v>硕士研究生</v>
          </cell>
          <cell r="K119" t="str">
            <v>硕士</v>
          </cell>
          <cell r="L119" t="str">
            <v>辽宁大学，2022.06</v>
          </cell>
        </row>
        <row r="120">
          <cell r="C120" t="str">
            <v>田静</v>
          </cell>
          <cell r="D120" t="str">
            <v>女</v>
          </cell>
          <cell r="E120">
            <v>1996.05</v>
          </cell>
          <cell r="F120" t="str">
            <v>黑龙江黑河</v>
          </cell>
          <cell r="G120" t="str">
            <v>黑龙江黑河</v>
          </cell>
          <cell r="H120" t="str">
            <v>B</v>
          </cell>
          <cell r="I120" t="str">
            <v>中共党员</v>
          </cell>
          <cell r="J120" t="str">
            <v>硕士研究生</v>
          </cell>
          <cell r="K120" t="str">
            <v>硕士</v>
          </cell>
          <cell r="L120" t="str">
            <v>哈尔滨医科大学，2022.06</v>
          </cell>
        </row>
        <row r="121">
          <cell r="C121" t="str">
            <v>林艺诺</v>
          </cell>
          <cell r="D121" t="str">
            <v>女</v>
          </cell>
          <cell r="E121">
            <v>1993.01</v>
          </cell>
          <cell r="F121" t="str">
            <v>海南海口</v>
          </cell>
          <cell r="G121" t="str">
            <v>广东深圳</v>
          </cell>
          <cell r="H121" t="str">
            <v>A</v>
          </cell>
          <cell r="I121" t="str">
            <v>群众</v>
          </cell>
          <cell r="J121" t="str">
            <v>硕士研究生</v>
          </cell>
          <cell r="K121" t="str">
            <v>硕士</v>
          </cell>
          <cell r="L121" t="str">
            <v>中山大学，2020.06</v>
          </cell>
        </row>
        <row r="122">
          <cell r="C122" t="str">
            <v>许婧媛</v>
          </cell>
          <cell r="D122" t="str">
            <v>女</v>
          </cell>
          <cell r="E122">
            <v>1993.07</v>
          </cell>
          <cell r="F122" t="str">
            <v>海南海口</v>
          </cell>
          <cell r="G122" t="str">
            <v>海南海口</v>
          </cell>
          <cell r="H122" t="str">
            <v>A</v>
          </cell>
          <cell r="I122" t="str">
            <v>群众</v>
          </cell>
          <cell r="J122" t="str">
            <v>硕士研究生</v>
          </cell>
          <cell r="K122" t="str">
            <v>硕士</v>
          </cell>
          <cell r="L122" t="str">
            <v>乌克兰基辅国立工艺与艺术大学,2018.06</v>
          </cell>
        </row>
        <row r="123">
          <cell r="C123" t="str">
            <v>胡煦</v>
          </cell>
          <cell r="D123" t="str">
            <v>女</v>
          </cell>
          <cell r="E123">
            <v>1992.11</v>
          </cell>
          <cell r="F123" t="str">
            <v>湖北恩施</v>
          </cell>
          <cell r="G123" t="str">
            <v>未回复</v>
          </cell>
          <cell r="H123" t="str">
            <v>A</v>
          </cell>
          <cell r="I123" t="str">
            <v>共青团员</v>
          </cell>
          <cell r="J123" t="str">
            <v>硕士研究生</v>
          </cell>
          <cell r="K123" t="str">
            <v>硕士</v>
          </cell>
          <cell r="L123" t="str">
            <v>中南财经政法大学，2018.06</v>
          </cell>
        </row>
        <row r="124">
          <cell r="C124" t="str">
            <v>徐宇超</v>
          </cell>
          <cell r="D124" t="str">
            <v>男</v>
          </cell>
          <cell r="E124">
            <v>1992.05</v>
          </cell>
          <cell r="F124" t="str">
            <v>山东</v>
          </cell>
          <cell r="G124" t="str">
            <v>未回复</v>
          </cell>
          <cell r="H124" t="str">
            <v>A</v>
          </cell>
          <cell r="I124" t="str">
            <v>群众</v>
          </cell>
          <cell r="J124" t="str">
            <v>硕士研究生</v>
          </cell>
          <cell r="K124" t="str">
            <v>硕士</v>
          </cell>
          <cell r="L124" t="str">
            <v>美国达拉斯浸会大学，2020.12</v>
          </cell>
        </row>
        <row r="125">
          <cell r="C125" t="str">
            <v>殷诗维</v>
          </cell>
          <cell r="D125" t="str">
            <v>男</v>
          </cell>
          <cell r="E125">
            <v>1997.01</v>
          </cell>
          <cell r="F125" t="str">
            <v>海南海口</v>
          </cell>
          <cell r="G125" t="str">
            <v>未回复</v>
          </cell>
        </row>
        <row r="125">
          <cell r="I125" t="str">
            <v>共青团员</v>
          </cell>
          <cell r="J125" t="str">
            <v>硕士研究生</v>
          </cell>
          <cell r="K125" t="str">
            <v>硕士</v>
          </cell>
          <cell r="L125" t="str">
            <v>英国利兹大学，2022</v>
          </cell>
        </row>
        <row r="126">
          <cell r="C126" t="str">
            <v>赵雨欣</v>
          </cell>
          <cell r="D126" t="str">
            <v>女</v>
          </cell>
          <cell r="E126">
            <v>1997.11</v>
          </cell>
          <cell r="F126" t="str">
            <v>山西忻州市</v>
          </cell>
          <cell r="G126" t="str">
            <v>湖南长沙</v>
          </cell>
          <cell r="H126" t="str">
            <v>B</v>
          </cell>
          <cell r="I126" t="str">
            <v>中共党员</v>
          </cell>
          <cell r="J126" t="str">
            <v>硕士研究生</v>
          </cell>
          <cell r="K126" t="str">
            <v>硕士</v>
          </cell>
          <cell r="L126" t="str">
            <v>中南大学，2022.06</v>
          </cell>
        </row>
        <row r="127">
          <cell r="C127" t="str">
            <v>符玉宇</v>
          </cell>
          <cell r="D127" t="str">
            <v>男</v>
          </cell>
          <cell r="E127">
            <v>1993.05</v>
          </cell>
          <cell r="F127" t="str">
            <v>海南东方</v>
          </cell>
          <cell r="G127" t="str">
            <v>未回复</v>
          </cell>
        </row>
        <row r="127">
          <cell r="I127" t="str">
            <v>中共党员</v>
          </cell>
          <cell r="J127" t="str">
            <v>硕士研究生</v>
          </cell>
          <cell r="K127" t="str">
            <v>硕士</v>
          </cell>
          <cell r="L127" t="str">
            <v>华东政法大学，2017.06</v>
          </cell>
        </row>
        <row r="128">
          <cell r="C128" t="str">
            <v>赵子煊</v>
          </cell>
          <cell r="D128" t="str">
            <v>女</v>
          </cell>
          <cell r="E128">
            <v>1993.12</v>
          </cell>
          <cell r="F128" t="str">
            <v>湖南衡阳</v>
          </cell>
          <cell r="G128" t="str">
            <v>海南海口</v>
          </cell>
          <cell r="H128" t="str">
            <v>A</v>
          </cell>
          <cell r="I128" t="str">
            <v>共青团员</v>
          </cell>
          <cell r="J128" t="str">
            <v>硕士研究生</v>
          </cell>
          <cell r="K128" t="str">
            <v>硕士</v>
          </cell>
          <cell r="L128" t="str">
            <v>巴黎国际商业拓展学院，2018.12</v>
          </cell>
        </row>
        <row r="129">
          <cell r="C129" t="str">
            <v>符昌艳</v>
          </cell>
          <cell r="D129" t="str">
            <v>女</v>
          </cell>
          <cell r="E129">
            <v>1995.05</v>
          </cell>
          <cell r="F129" t="str">
            <v>海南洋浦</v>
          </cell>
          <cell r="G129" t="str">
            <v>海南海口</v>
          </cell>
        </row>
        <row r="129">
          <cell r="I129" t="str">
            <v>群众</v>
          </cell>
          <cell r="J129" t="str">
            <v>硕士研究生</v>
          </cell>
          <cell r="K129" t="str">
            <v>硕士</v>
          </cell>
          <cell r="L129" t="str">
            <v>南华大学，2020.06</v>
          </cell>
        </row>
        <row r="130">
          <cell r="C130" t="str">
            <v>张琪</v>
          </cell>
          <cell r="D130" t="str">
            <v>女</v>
          </cell>
          <cell r="E130">
            <v>1994.07</v>
          </cell>
          <cell r="F130" t="str">
            <v>辽宁</v>
          </cell>
          <cell r="G130" t="str">
            <v>未回复</v>
          </cell>
          <cell r="H130" t="str">
            <v>B</v>
          </cell>
          <cell r="I130" t="str">
            <v>中共党员</v>
          </cell>
          <cell r="J130" t="str">
            <v>硕士研究生</v>
          </cell>
          <cell r="K130" t="str">
            <v>专业型硕士</v>
          </cell>
          <cell r="L130" t="str">
            <v>哈尔滨商业大学，2022.06</v>
          </cell>
        </row>
        <row r="131">
          <cell r="C131" t="str">
            <v>杨雅兰</v>
          </cell>
          <cell r="D131" t="str">
            <v>女</v>
          </cell>
          <cell r="E131">
            <v>1995.03</v>
          </cell>
          <cell r="F131" t="str">
            <v>湖北宜昌</v>
          </cell>
          <cell r="G131" t="str">
            <v>海南定安</v>
          </cell>
          <cell r="H131" t="str">
            <v>A</v>
          </cell>
          <cell r="I131" t="str">
            <v>共青团员</v>
          </cell>
          <cell r="J131" t="str">
            <v>硕士研究生</v>
          </cell>
          <cell r="K131" t="str">
            <v>硕士</v>
          </cell>
          <cell r="L131" t="str">
            <v>美国拉塞尔大学，2021.09</v>
          </cell>
        </row>
        <row r="132">
          <cell r="C132" t="str">
            <v>吴祖望</v>
          </cell>
          <cell r="D132" t="str">
            <v>男</v>
          </cell>
          <cell r="E132">
            <v>1992.12</v>
          </cell>
          <cell r="F132" t="str">
            <v>海南澄迈</v>
          </cell>
          <cell r="G132" t="str">
            <v>未回复</v>
          </cell>
        </row>
        <row r="132">
          <cell r="I132" t="str">
            <v>群众</v>
          </cell>
          <cell r="J132" t="str">
            <v>硕士研究生</v>
          </cell>
          <cell r="K132" t="str">
            <v>硕士</v>
          </cell>
          <cell r="L132" t="str">
            <v>香港城市大学，2015.07</v>
          </cell>
        </row>
        <row r="133">
          <cell r="C133" t="str">
            <v>颜明芬</v>
          </cell>
          <cell r="D133" t="str">
            <v>女</v>
          </cell>
          <cell r="E133">
            <v>1997.01</v>
          </cell>
          <cell r="F133" t="str">
            <v>福建泉州</v>
          </cell>
          <cell r="G133" t="str">
            <v>福建泉州</v>
          </cell>
        </row>
        <row r="133">
          <cell r="I133" t="str">
            <v>中共党员</v>
          </cell>
          <cell r="J133" t="str">
            <v>硕士研究生</v>
          </cell>
          <cell r="K133" t="str">
            <v>硕士</v>
          </cell>
          <cell r="L133" t="str">
            <v>华中师范大学，2022.06</v>
          </cell>
        </row>
        <row r="134">
          <cell r="C134" t="str">
            <v>孙金易</v>
          </cell>
          <cell r="D134" t="str">
            <v>男</v>
          </cell>
          <cell r="E134">
            <v>1994.04</v>
          </cell>
          <cell r="F134" t="str">
            <v>江苏无锡</v>
          </cell>
          <cell r="G134" t="str">
            <v>江苏无锡</v>
          </cell>
          <cell r="H134" t="str">
            <v>A</v>
          </cell>
          <cell r="I134" t="str">
            <v>共青团员</v>
          </cell>
          <cell r="J134" t="str">
            <v>硕士研究生</v>
          </cell>
          <cell r="K134" t="str">
            <v>硕士</v>
          </cell>
          <cell r="L134" t="str">
            <v>香港教育大学，2021.08</v>
          </cell>
        </row>
        <row r="135">
          <cell r="C135" t="str">
            <v>张学峰</v>
          </cell>
          <cell r="D135" t="str">
            <v>女</v>
          </cell>
          <cell r="E135">
            <v>1998.08</v>
          </cell>
          <cell r="F135" t="str">
            <v>山西大同</v>
          </cell>
          <cell r="G135" t="str">
            <v>未回复</v>
          </cell>
          <cell r="H135" t="str">
            <v>C</v>
          </cell>
          <cell r="I135" t="str">
            <v>预备党员</v>
          </cell>
          <cell r="J135" t="str">
            <v>硕士研究生</v>
          </cell>
          <cell r="K135" t="str">
            <v>硕士</v>
          </cell>
          <cell r="L135" t="str">
            <v>东北财经大学，2022.01</v>
          </cell>
        </row>
        <row r="136">
          <cell r="C136" t="str">
            <v>王伟超</v>
          </cell>
          <cell r="D136" t="str">
            <v>男</v>
          </cell>
          <cell r="E136">
            <v>1992.02</v>
          </cell>
          <cell r="F136" t="str">
            <v>安徽巢湖</v>
          </cell>
          <cell r="G136" t="str">
            <v>未回复</v>
          </cell>
        </row>
        <row r="136">
          <cell r="I136" t="str">
            <v>中共党员</v>
          </cell>
          <cell r="J136" t="str">
            <v>硕士研究生</v>
          </cell>
          <cell r="K136" t="str">
            <v>硕士</v>
          </cell>
          <cell r="L136" t="str">
            <v>海南大学，2021.06</v>
          </cell>
        </row>
        <row r="137">
          <cell r="C137" t="str">
            <v>何文忻</v>
          </cell>
          <cell r="D137" t="str">
            <v>女</v>
          </cell>
          <cell r="E137">
            <v>1995.12</v>
          </cell>
          <cell r="F137" t="str">
            <v>海南澄迈</v>
          </cell>
          <cell r="G137" t="str">
            <v>海南海口</v>
          </cell>
          <cell r="H137" t="str">
            <v>A</v>
          </cell>
          <cell r="I137" t="str">
            <v>共青团员</v>
          </cell>
          <cell r="J137" t="str">
            <v>硕士研究生</v>
          </cell>
          <cell r="K137" t="str">
            <v>硕士</v>
          </cell>
          <cell r="L137" t="str">
            <v>香港城市大学，2018.07</v>
          </cell>
        </row>
        <row r="138">
          <cell r="C138" t="str">
            <v>吕俊苇</v>
          </cell>
          <cell r="D138" t="str">
            <v>男</v>
          </cell>
          <cell r="E138">
            <v>1995.03</v>
          </cell>
          <cell r="F138" t="str">
            <v>黑龙江兰西</v>
          </cell>
          <cell r="G138" t="str">
            <v>未回复</v>
          </cell>
          <cell r="H138" t="str">
            <v>B</v>
          </cell>
          <cell r="I138" t="str">
            <v>中共党员</v>
          </cell>
          <cell r="J138" t="str">
            <v>硕士研究生</v>
          </cell>
          <cell r="K138" t="str">
            <v>硕士</v>
          </cell>
          <cell r="L138" t="str">
            <v>湖南师范大学，2020.06</v>
          </cell>
        </row>
        <row r="139">
          <cell r="C139" t="str">
            <v>苏晓云</v>
          </cell>
          <cell r="D139" t="str">
            <v>女</v>
          </cell>
          <cell r="E139">
            <v>1998.04</v>
          </cell>
          <cell r="F139" t="str">
            <v>广西北流</v>
          </cell>
          <cell r="G139" t="str">
            <v>未回复</v>
          </cell>
          <cell r="H139" t="str">
            <v>C</v>
          </cell>
          <cell r="I139" t="str">
            <v>共青团员</v>
          </cell>
          <cell r="J139" t="str">
            <v>硕士研究生</v>
          </cell>
          <cell r="K139" t="str">
            <v>硕士</v>
          </cell>
          <cell r="L139" t="str">
            <v>广西医科大学，2022.07</v>
          </cell>
        </row>
        <row r="140">
          <cell r="C140" t="str">
            <v>叶扬成</v>
          </cell>
          <cell r="D140" t="str">
            <v>男</v>
          </cell>
          <cell r="E140">
            <v>1995.11</v>
          </cell>
          <cell r="F140" t="str">
            <v>浙江丽水</v>
          </cell>
          <cell r="G140" t="str">
            <v>海南海口</v>
          </cell>
          <cell r="H140" t="str">
            <v>A</v>
          </cell>
          <cell r="I140" t="str">
            <v>中共党员</v>
          </cell>
          <cell r="J140" t="str">
            <v>硕士研究生</v>
          </cell>
          <cell r="K140" t="str">
            <v>硕士</v>
          </cell>
          <cell r="L140" t="str">
            <v>云南财经大学，2021.06</v>
          </cell>
        </row>
        <row r="141">
          <cell r="C141" t="str">
            <v>刘九阳</v>
          </cell>
          <cell r="D141" t="str">
            <v>女</v>
          </cell>
          <cell r="E141">
            <v>1992.05</v>
          </cell>
          <cell r="F141" t="str">
            <v>黑龙江牡丹江</v>
          </cell>
          <cell r="G141" t="str">
            <v>天津</v>
          </cell>
          <cell r="H141" t="str">
            <v>B</v>
          </cell>
          <cell r="I141" t="str">
            <v>预备党员</v>
          </cell>
          <cell r="J141" t="str">
            <v>硕士研究生</v>
          </cell>
          <cell r="K141" t="str">
            <v>硕士</v>
          </cell>
          <cell r="L141" t="str">
            <v>天津大学，2022.06</v>
          </cell>
        </row>
        <row r="142">
          <cell r="C142" t="str">
            <v>周安婷</v>
          </cell>
          <cell r="D142" t="str">
            <v>女</v>
          </cell>
          <cell r="E142">
            <v>1992.06</v>
          </cell>
          <cell r="F142" t="str">
            <v>海南海口</v>
          </cell>
          <cell r="G142" t="str">
            <v>海南海口</v>
          </cell>
          <cell r="H142" t="str">
            <v>A</v>
          </cell>
          <cell r="I142" t="str">
            <v>中共党员</v>
          </cell>
          <cell r="J142" t="str">
            <v>硕士研究生</v>
          </cell>
          <cell r="K142" t="str">
            <v>硕士</v>
          </cell>
          <cell r="L142" t="str">
            <v>海南大学，2021.06</v>
          </cell>
        </row>
        <row r="143">
          <cell r="C143" t="str">
            <v>孙海燕</v>
          </cell>
          <cell r="D143" t="str">
            <v>女</v>
          </cell>
          <cell r="E143">
            <v>1996.09</v>
          </cell>
          <cell r="F143" t="str">
            <v>山东烟台</v>
          </cell>
          <cell r="G143" t="str">
            <v>山东青岛</v>
          </cell>
          <cell r="H143" t="str">
            <v>B</v>
          </cell>
          <cell r="I143" t="str">
            <v>共青团员</v>
          </cell>
          <cell r="J143" t="str">
            <v>硕士研究生</v>
          </cell>
          <cell r="K143" t="str">
            <v>硕士</v>
          </cell>
          <cell r="L143" t="str">
            <v>吉林大学，2022.06</v>
          </cell>
        </row>
        <row r="145">
          <cell r="C145" t="str">
            <v>王秋余</v>
          </cell>
          <cell r="D145" t="str">
            <v>女</v>
          </cell>
          <cell r="E145">
            <v>1993.03</v>
          </cell>
          <cell r="F145" t="str">
            <v>海南琼海</v>
          </cell>
          <cell r="G145" t="str">
            <v>未回复</v>
          </cell>
          <cell r="H145" t="str">
            <v>A</v>
          </cell>
          <cell r="I145" t="str">
            <v>中共党员</v>
          </cell>
          <cell r="J145" t="str">
            <v>硕士研究生</v>
          </cell>
          <cell r="K145" t="str">
            <v>硕士</v>
          </cell>
          <cell r="L145" t="str">
            <v>华中科技大学，2018.06</v>
          </cell>
        </row>
        <row r="146">
          <cell r="C146" t="str">
            <v>曾海燕</v>
          </cell>
          <cell r="D146" t="str">
            <v>女</v>
          </cell>
          <cell r="E146">
            <v>1993.01</v>
          </cell>
          <cell r="F146" t="str">
            <v>广东兴宁</v>
          </cell>
          <cell r="G146" t="str">
            <v>未回复</v>
          </cell>
          <cell r="H146" t="str">
            <v>A</v>
          </cell>
          <cell r="I146" t="str">
            <v>群众</v>
          </cell>
          <cell r="J146" t="str">
            <v>硕士研究生</v>
          </cell>
          <cell r="K146" t="str">
            <v>硕士</v>
          </cell>
          <cell r="L146" t="str">
            <v>香港理工大学，2020.09</v>
          </cell>
        </row>
        <row r="147">
          <cell r="C147" t="str">
            <v>文武双</v>
          </cell>
          <cell r="D147" t="str">
            <v>男</v>
          </cell>
          <cell r="E147">
            <v>1994.06</v>
          </cell>
          <cell r="F147" t="str">
            <v>吉林白城</v>
          </cell>
          <cell r="G147" t="str">
            <v>海南海口</v>
          </cell>
          <cell r="H147" t="str">
            <v>A</v>
          </cell>
          <cell r="I147" t="str">
            <v>共青团员</v>
          </cell>
          <cell r="J147" t="str">
            <v>硕士研究生</v>
          </cell>
          <cell r="K147" t="str">
            <v>硕士</v>
          </cell>
          <cell r="L147" t="str">
            <v>中国地质大学（武汉），2019.06</v>
          </cell>
        </row>
        <row r="148">
          <cell r="C148" t="str">
            <v>唐琦</v>
          </cell>
          <cell r="D148" t="str">
            <v>女</v>
          </cell>
          <cell r="E148" t="str">
            <v>1997.11</v>
          </cell>
          <cell r="F148" t="str">
            <v>海南海口</v>
          </cell>
          <cell r="G148" t="str">
            <v>湖北武汉</v>
          </cell>
        </row>
        <row r="148">
          <cell r="I148" t="str">
            <v>中共党员</v>
          </cell>
          <cell r="J148" t="str">
            <v>硕士研究生</v>
          </cell>
          <cell r="K148" t="str">
            <v>硕士</v>
          </cell>
          <cell r="L148" t="str">
            <v>中国地质大学（武汉），2022.06</v>
          </cell>
        </row>
        <row r="149">
          <cell r="C149" t="str">
            <v>张冠乔</v>
          </cell>
          <cell r="D149" t="str">
            <v>男</v>
          </cell>
          <cell r="E149">
            <v>1994.06</v>
          </cell>
          <cell r="F149" t="str">
            <v>河南驻马店</v>
          </cell>
          <cell r="G149" t="str">
            <v>未回复</v>
          </cell>
        </row>
        <row r="149">
          <cell r="I149" t="str">
            <v>中共党员</v>
          </cell>
          <cell r="J149" t="str">
            <v>硕士研究生</v>
          </cell>
          <cell r="K149" t="str">
            <v>硕士</v>
          </cell>
          <cell r="L149" t="str">
            <v>广州大学，2021.06</v>
          </cell>
        </row>
        <row r="150">
          <cell r="C150" t="str">
            <v>陈太宇</v>
          </cell>
          <cell r="D150" t="str">
            <v>男</v>
          </cell>
          <cell r="E150">
            <v>1992.01</v>
          </cell>
          <cell r="F150" t="str">
            <v>海南乐东</v>
          </cell>
          <cell r="G150" t="str">
            <v>海南海口</v>
          </cell>
          <cell r="H150" t="str">
            <v>A</v>
          </cell>
          <cell r="I150" t="str">
            <v>中共党员</v>
          </cell>
          <cell r="J150" t="str">
            <v>硕士研究生</v>
          </cell>
          <cell r="K150" t="str">
            <v>硕士</v>
          </cell>
          <cell r="L150" t="str">
            <v>西北工业大学，2017.03</v>
          </cell>
        </row>
        <row r="151">
          <cell r="C151" t="str">
            <v>邢芸</v>
          </cell>
          <cell r="D151" t="str">
            <v>女</v>
          </cell>
          <cell r="E151">
            <v>1992.11</v>
          </cell>
          <cell r="F151" t="str">
            <v>海南文昌</v>
          </cell>
          <cell r="G151" t="str">
            <v>海南海口</v>
          </cell>
          <cell r="H151" t="str">
            <v>A</v>
          </cell>
          <cell r="I151" t="str">
            <v>中共党员</v>
          </cell>
          <cell r="J151" t="str">
            <v>硕士研究生</v>
          </cell>
          <cell r="K151" t="str">
            <v>硕士</v>
          </cell>
          <cell r="L151" t="str">
            <v>香港中文大学，2016，12</v>
          </cell>
        </row>
        <row r="152">
          <cell r="C152" t="str">
            <v>陈书成</v>
          </cell>
          <cell r="D152" t="str">
            <v>男</v>
          </cell>
          <cell r="E152">
            <v>1996.08</v>
          </cell>
          <cell r="F152" t="str">
            <v>海南临高</v>
          </cell>
          <cell r="G152" t="str">
            <v>未回复</v>
          </cell>
          <cell r="H152" t="str">
            <v>A</v>
          </cell>
          <cell r="I152" t="str">
            <v>共青团员</v>
          </cell>
          <cell r="J152" t="str">
            <v>硕士研究生</v>
          </cell>
          <cell r="K152" t="str">
            <v>硕士</v>
          </cell>
          <cell r="L152" t="str">
            <v>武汉大学，2021.06</v>
          </cell>
        </row>
        <row r="154">
          <cell r="C154" t="str">
            <v>安原</v>
          </cell>
          <cell r="D154" t="str">
            <v>女</v>
          </cell>
          <cell r="E154">
            <v>1994.07</v>
          </cell>
          <cell r="F154" t="str">
            <v>河南信阳</v>
          </cell>
          <cell r="G154" t="str">
            <v>海南海口</v>
          </cell>
          <cell r="H154" t="str">
            <v>A（周末可，工作日尽量）</v>
          </cell>
          <cell r="I154" t="str">
            <v>共青团员</v>
          </cell>
          <cell r="J154" t="str">
            <v>硕士研究生</v>
          </cell>
          <cell r="K154" t="str">
            <v>硕士</v>
          </cell>
          <cell r="L154" t="str">
            <v>对外经济贸易大学，2018.06</v>
          </cell>
        </row>
        <row r="155">
          <cell r="C155" t="str">
            <v>何欣仪</v>
          </cell>
          <cell r="D155" t="str">
            <v>女</v>
          </cell>
          <cell r="E155">
            <v>1998.07</v>
          </cell>
          <cell r="F155" t="str">
            <v>海南文昌</v>
          </cell>
          <cell r="G155" t="str">
            <v>未回复</v>
          </cell>
        </row>
        <row r="155">
          <cell r="I155" t="str">
            <v>共青团员</v>
          </cell>
          <cell r="J155" t="str">
            <v>硕士研究生</v>
          </cell>
          <cell r="K155" t="str">
            <v>硕士</v>
          </cell>
          <cell r="L155" t="str">
            <v>北京师范大学，2022.06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workbookViewId="0">
      <selection activeCell="L6" sqref="L6"/>
    </sheetView>
  </sheetViews>
  <sheetFormatPr defaultColWidth="9" defaultRowHeight="13.5" outlineLevelCol="6"/>
  <cols>
    <col min="1" max="1" width="16.5" style="34" customWidth="1"/>
    <col min="2" max="2" width="5.875" style="34" customWidth="1"/>
    <col min="3" max="3" width="9" style="34"/>
    <col min="4" max="4" width="6" style="34" customWidth="1"/>
    <col min="5" max="5" width="25.875" style="34" customWidth="1"/>
    <col min="6" max="6" width="20.875" style="34" customWidth="1"/>
    <col min="7" max="7" width="53.875" style="34" customWidth="1"/>
    <col min="8" max="16384" width="9" style="34"/>
  </cols>
  <sheetData>
    <row r="1" s="34" customFormat="1" ht="18" customHeight="1" spans="1:7">
      <c r="A1" s="28" t="s">
        <v>0</v>
      </c>
      <c r="B1" s="29"/>
      <c r="C1" s="29"/>
      <c r="D1" s="29"/>
      <c r="E1" s="29"/>
      <c r="F1" s="29"/>
      <c r="G1" s="31"/>
    </row>
    <row r="2" s="34" customFormat="1" ht="22" customHeight="1" spans="1:7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</row>
    <row r="3" s="34" customFormat="1" ht="22" customHeight="1" spans="1:7">
      <c r="A3" s="20" t="s">
        <v>8</v>
      </c>
      <c r="B3" s="17">
        <v>1</v>
      </c>
      <c r="C3" s="20" t="s">
        <v>9</v>
      </c>
      <c r="D3" s="20" t="s">
        <v>10</v>
      </c>
      <c r="E3" s="20" t="s">
        <v>11</v>
      </c>
      <c r="F3" s="20" t="s">
        <v>12</v>
      </c>
      <c r="G3" s="17" t="s">
        <v>13</v>
      </c>
    </row>
    <row r="4" s="34" customFormat="1" ht="22" customHeight="1" spans="1:7">
      <c r="A4" s="20"/>
      <c r="B4" s="17">
        <v>2</v>
      </c>
      <c r="C4" s="20" t="s">
        <v>14</v>
      </c>
      <c r="D4" s="20" t="s">
        <v>15</v>
      </c>
      <c r="E4" s="20" t="s">
        <v>16</v>
      </c>
      <c r="F4" s="20" t="s">
        <v>17</v>
      </c>
      <c r="G4" s="17" t="s">
        <v>13</v>
      </c>
    </row>
    <row r="5" s="34" customFormat="1" ht="22" customHeight="1" spans="1:7">
      <c r="A5" s="20"/>
      <c r="B5" s="17">
        <v>3</v>
      </c>
      <c r="C5" s="20" t="s">
        <v>18</v>
      </c>
      <c r="D5" s="20" t="s">
        <v>10</v>
      </c>
      <c r="E5" s="20" t="s">
        <v>16</v>
      </c>
      <c r="F5" s="20" t="s">
        <v>12</v>
      </c>
      <c r="G5" s="17" t="s">
        <v>13</v>
      </c>
    </row>
    <row r="6" s="34" customFormat="1" ht="22" customHeight="1" spans="1:7">
      <c r="A6" s="20"/>
      <c r="B6" s="17">
        <v>4</v>
      </c>
      <c r="C6" s="20" t="s">
        <v>19</v>
      </c>
      <c r="D6" s="20" t="s">
        <v>15</v>
      </c>
      <c r="E6" s="20" t="s">
        <v>16</v>
      </c>
      <c r="F6" s="20" t="s">
        <v>20</v>
      </c>
      <c r="G6" s="17" t="s">
        <v>13</v>
      </c>
    </row>
    <row r="7" s="34" customFormat="1" ht="22" customHeight="1" spans="1:7">
      <c r="A7" s="20"/>
      <c r="B7" s="17">
        <v>5</v>
      </c>
      <c r="C7" s="20" t="s">
        <v>21</v>
      </c>
      <c r="D7" s="20" t="s">
        <v>10</v>
      </c>
      <c r="E7" s="20" t="s">
        <v>22</v>
      </c>
      <c r="F7" s="20" t="s">
        <v>23</v>
      </c>
      <c r="G7" s="17" t="s">
        <v>24</v>
      </c>
    </row>
    <row r="8" s="34" customFormat="1" ht="22" customHeight="1" spans="1:7">
      <c r="A8" s="20"/>
      <c r="B8" s="17">
        <v>6</v>
      </c>
      <c r="C8" s="20" t="s">
        <v>25</v>
      </c>
      <c r="D8" s="20" t="s">
        <v>15</v>
      </c>
      <c r="E8" s="20" t="s">
        <v>26</v>
      </c>
      <c r="F8" s="20" t="s">
        <v>27</v>
      </c>
      <c r="G8" s="17" t="s">
        <v>24</v>
      </c>
    </row>
    <row r="9" s="34" customFormat="1" ht="22" customHeight="1" spans="1:7">
      <c r="A9" s="20"/>
      <c r="B9" s="17">
        <v>7</v>
      </c>
      <c r="C9" s="20" t="s">
        <v>28</v>
      </c>
      <c r="D9" s="20" t="s">
        <v>15</v>
      </c>
      <c r="E9" s="20" t="s">
        <v>29</v>
      </c>
      <c r="F9" s="20" t="s">
        <v>23</v>
      </c>
      <c r="G9" s="17" t="s">
        <v>24</v>
      </c>
    </row>
    <row r="10" s="34" customFormat="1" ht="22" customHeight="1" spans="1:7">
      <c r="A10" s="20"/>
      <c r="B10" s="17">
        <v>8</v>
      </c>
      <c r="C10" s="20" t="s">
        <v>30</v>
      </c>
      <c r="D10" s="20" t="s">
        <v>10</v>
      </c>
      <c r="E10" s="20" t="s">
        <v>31</v>
      </c>
      <c r="F10" s="20" t="s">
        <v>23</v>
      </c>
      <c r="G10" s="17" t="s">
        <v>24</v>
      </c>
    </row>
    <row r="11" s="34" customFormat="1" ht="22" customHeight="1" spans="1:7">
      <c r="A11" s="20" t="s">
        <v>32</v>
      </c>
      <c r="B11" s="17">
        <v>1</v>
      </c>
      <c r="C11" s="17" t="s">
        <v>33</v>
      </c>
      <c r="D11" s="17" t="s">
        <v>10</v>
      </c>
      <c r="E11" s="17" t="s">
        <v>34</v>
      </c>
      <c r="F11" s="20" t="s">
        <v>35</v>
      </c>
      <c r="G11" s="17" t="s">
        <v>36</v>
      </c>
    </row>
    <row r="12" s="34" customFormat="1" ht="22" customHeight="1" spans="1:7">
      <c r="A12" s="20"/>
      <c r="B12" s="17">
        <v>2</v>
      </c>
      <c r="C12" s="17" t="s">
        <v>37</v>
      </c>
      <c r="D12" s="17" t="s">
        <v>10</v>
      </c>
      <c r="E12" s="17" t="s">
        <v>16</v>
      </c>
      <c r="F12" s="20" t="s">
        <v>23</v>
      </c>
      <c r="G12" s="17" t="s">
        <v>36</v>
      </c>
    </row>
    <row r="13" s="34" customFormat="1" ht="22" customHeight="1" spans="1:7">
      <c r="A13" s="20"/>
      <c r="B13" s="17">
        <v>3</v>
      </c>
      <c r="C13" s="17" t="s">
        <v>38</v>
      </c>
      <c r="D13" s="17" t="s">
        <v>10</v>
      </c>
      <c r="E13" s="17" t="s">
        <v>16</v>
      </c>
      <c r="F13" s="20" t="s">
        <v>39</v>
      </c>
      <c r="G13" s="17" t="s">
        <v>36</v>
      </c>
    </row>
    <row r="14" s="34" customFormat="1" ht="22" customHeight="1" spans="1:7">
      <c r="A14" s="20" t="s">
        <v>40</v>
      </c>
      <c r="B14" s="17">
        <v>1</v>
      </c>
      <c r="C14" s="17" t="s">
        <v>41</v>
      </c>
      <c r="D14" s="17" t="s">
        <v>15</v>
      </c>
      <c r="E14" s="17" t="s">
        <v>16</v>
      </c>
      <c r="F14" s="17" t="s">
        <v>42</v>
      </c>
      <c r="G14" s="17" t="s">
        <v>43</v>
      </c>
    </row>
    <row r="15" s="34" customFormat="1" ht="22" customHeight="1" spans="1:7">
      <c r="A15" s="20"/>
      <c r="B15" s="17">
        <v>2</v>
      </c>
      <c r="C15" s="17" t="s">
        <v>44</v>
      </c>
      <c r="D15" s="17" t="s">
        <v>10</v>
      </c>
      <c r="E15" s="17" t="s">
        <v>45</v>
      </c>
      <c r="F15" s="17" t="s">
        <v>39</v>
      </c>
      <c r="G15" s="17" t="s">
        <v>43</v>
      </c>
    </row>
    <row r="16" s="34" customFormat="1" ht="22" customHeight="1" spans="1:7">
      <c r="A16" s="20"/>
      <c r="B16" s="17">
        <v>3</v>
      </c>
      <c r="C16" s="17" t="s">
        <v>46</v>
      </c>
      <c r="D16" s="17" t="s">
        <v>10</v>
      </c>
      <c r="E16" s="17" t="s">
        <v>16</v>
      </c>
      <c r="F16" s="17" t="s">
        <v>20</v>
      </c>
      <c r="G16" s="17" t="s">
        <v>47</v>
      </c>
    </row>
    <row r="17" s="34" customFormat="1" ht="22" customHeight="1" spans="1:7">
      <c r="A17" s="20"/>
      <c r="B17" s="17">
        <v>4</v>
      </c>
      <c r="C17" s="17" t="s">
        <v>48</v>
      </c>
      <c r="D17" s="17" t="s">
        <v>10</v>
      </c>
      <c r="E17" s="17" t="s">
        <v>49</v>
      </c>
      <c r="F17" s="17" t="s">
        <v>12</v>
      </c>
      <c r="G17" s="17" t="s">
        <v>47</v>
      </c>
    </row>
    <row r="18" s="34" customFormat="1" ht="22" customHeight="1" spans="1:7">
      <c r="A18" s="20"/>
      <c r="B18" s="17">
        <v>5</v>
      </c>
      <c r="C18" s="17" t="s">
        <v>50</v>
      </c>
      <c r="D18" s="17" t="s">
        <v>15</v>
      </c>
      <c r="E18" s="17" t="s">
        <v>51</v>
      </c>
      <c r="F18" s="17" t="s">
        <v>12</v>
      </c>
      <c r="G18" s="17" t="s">
        <v>52</v>
      </c>
    </row>
    <row r="19" s="34" customFormat="1" ht="22" customHeight="1" spans="1:7">
      <c r="A19" s="20"/>
      <c r="B19" s="17">
        <v>6</v>
      </c>
      <c r="C19" s="17" t="s">
        <v>53</v>
      </c>
      <c r="D19" s="17" t="s">
        <v>15</v>
      </c>
      <c r="E19" s="17" t="s">
        <v>16</v>
      </c>
      <c r="F19" s="17" t="s">
        <v>12</v>
      </c>
      <c r="G19" s="17" t="s">
        <v>52</v>
      </c>
    </row>
    <row r="20" s="34" customFormat="1" ht="22" customHeight="1" spans="1:7">
      <c r="A20" s="20"/>
      <c r="B20" s="17">
        <v>7</v>
      </c>
      <c r="C20" s="17" t="s">
        <v>54</v>
      </c>
      <c r="D20" s="17" t="s">
        <v>10</v>
      </c>
      <c r="E20" s="17" t="s">
        <v>29</v>
      </c>
      <c r="F20" s="17" t="s">
        <v>55</v>
      </c>
      <c r="G20" s="17" t="s">
        <v>52</v>
      </c>
    </row>
    <row r="21" s="34" customFormat="1" ht="22" customHeight="1" spans="1:7">
      <c r="A21" s="20" t="s">
        <v>56</v>
      </c>
      <c r="B21" s="17">
        <v>1</v>
      </c>
      <c r="C21" s="20" t="s">
        <v>57</v>
      </c>
      <c r="D21" s="20" t="s">
        <v>10</v>
      </c>
      <c r="E21" s="17" t="s">
        <v>58</v>
      </c>
      <c r="F21" s="17" t="s">
        <v>35</v>
      </c>
      <c r="G21" s="17" t="s">
        <v>59</v>
      </c>
    </row>
    <row r="22" s="34" customFormat="1" ht="22" customHeight="1" spans="1:7">
      <c r="A22" s="20"/>
      <c r="B22" s="17">
        <v>2</v>
      </c>
      <c r="C22" s="20" t="s">
        <v>60</v>
      </c>
      <c r="D22" s="20" t="s">
        <v>10</v>
      </c>
      <c r="E22" s="17" t="s">
        <v>61</v>
      </c>
      <c r="F22" s="17" t="s">
        <v>62</v>
      </c>
      <c r="G22" s="17" t="s">
        <v>59</v>
      </c>
    </row>
    <row r="23" s="34" customFormat="1" ht="22" customHeight="1" spans="1:7">
      <c r="A23" s="20"/>
      <c r="B23" s="17">
        <v>3</v>
      </c>
      <c r="C23" s="20" t="s">
        <v>63</v>
      </c>
      <c r="D23" s="20" t="s">
        <v>10</v>
      </c>
      <c r="E23" s="17" t="s">
        <v>64</v>
      </c>
      <c r="F23" s="17" t="s">
        <v>12</v>
      </c>
      <c r="G23" s="17" t="s">
        <v>59</v>
      </c>
    </row>
    <row r="24" s="34" customFormat="1" ht="22" customHeight="1" spans="1:7">
      <c r="A24" s="20"/>
      <c r="B24" s="17">
        <v>4</v>
      </c>
      <c r="C24" s="20" t="s">
        <v>65</v>
      </c>
      <c r="D24" s="20" t="s">
        <v>10</v>
      </c>
      <c r="E24" s="17" t="s">
        <v>66</v>
      </c>
      <c r="F24" s="17" t="s">
        <v>23</v>
      </c>
      <c r="G24" s="17" t="s">
        <v>59</v>
      </c>
    </row>
    <row r="25" s="34" customFormat="1" ht="22" customHeight="1" spans="1:7">
      <c r="A25" s="20"/>
      <c r="B25" s="17">
        <v>5</v>
      </c>
      <c r="C25" s="20" t="s">
        <v>67</v>
      </c>
      <c r="D25" s="20" t="s">
        <v>10</v>
      </c>
      <c r="E25" s="17" t="s">
        <v>16</v>
      </c>
      <c r="F25" s="17" t="s">
        <v>68</v>
      </c>
      <c r="G25" s="17" t="s">
        <v>69</v>
      </c>
    </row>
    <row r="26" s="34" customFormat="1" ht="22" customHeight="1" spans="1:7">
      <c r="A26" s="20"/>
      <c r="B26" s="17">
        <v>6</v>
      </c>
      <c r="C26" s="20" t="s">
        <v>70</v>
      </c>
      <c r="D26" s="20" t="s">
        <v>10</v>
      </c>
      <c r="E26" s="17" t="s">
        <v>16</v>
      </c>
      <c r="F26" s="17" t="s">
        <v>12</v>
      </c>
      <c r="G26" s="17" t="s">
        <v>69</v>
      </c>
    </row>
    <row r="27" s="34" customFormat="1" ht="22" customHeight="1" spans="1:7">
      <c r="A27" s="20"/>
      <c r="B27" s="17">
        <v>7</v>
      </c>
      <c r="C27" s="20" t="s">
        <v>71</v>
      </c>
      <c r="D27" s="20" t="s">
        <v>15</v>
      </c>
      <c r="E27" s="17" t="s">
        <v>16</v>
      </c>
      <c r="F27" s="17" t="s">
        <v>12</v>
      </c>
      <c r="G27" s="17" t="s">
        <v>69</v>
      </c>
    </row>
    <row r="28" s="34" customFormat="1" ht="22" customHeight="1" spans="1:7">
      <c r="A28" s="20" t="s">
        <v>72</v>
      </c>
      <c r="B28" s="17">
        <v>1</v>
      </c>
      <c r="C28" s="20" t="s">
        <v>73</v>
      </c>
      <c r="D28" s="20" t="s">
        <v>10</v>
      </c>
      <c r="E28" s="17" t="s">
        <v>74</v>
      </c>
      <c r="F28" s="17" t="s">
        <v>75</v>
      </c>
      <c r="G28" s="17" t="s">
        <v>76</v>
      </c>
    </row>
    <row r="29" s="34" customFormat="1" ht="22" customHeight="1" spans="1:7">
      <c r="A29" s="20"/>
      <c r="B29" s="17">
        <v>2</v>
      </c>
      <c r="C29" s="20" t="s">
        <v>77</v>
      </c>
      <c r="D29" s="20" t="s">
        <v>10</v>
      </c>
      <c r="E29" s="17" t="s">
        <v>78</v>
      </c>
      <c r="F29" s="17" t="s">
        <v>79</v>
      </c>
      <c r="G29" s="17" t="s">
        <v>76</v>
      </c>
    </row>
    <row r="30" s="34" customFormat="1" ht="22" customHeight="1" spans="1:7">
      <c r="A30" s="20"/>
      <c r="B30" s="17">
        <v>3</v>
      </c>
      <c r="C30" s="20" t="s">
        <v>80</v>
      </c>
      <c r="D30" s="20" t="s">
        <v>10</v>
      </c>
      <c r="E30" s="17" t="s">
        <v>81</v>
      </c>
      <c r="F30" s="17" t="s">
        <v>35</v>
      </c>
      <c r="G30" s="17" t="s">
        <v>76</v>
      </c>
    </row>
    <row r="31" s="34" customFormat="1" ht="22" customHeight="1" spans="1:7">
      <c r="A31" s="20"/>
      <c r="B31" s="17">
        <v>4</v>
      </c>
      <c r="C31" s="20" t="s">
        <v>82</v>
      </c>
      <c r="D31" s="20" t="s">
        <v>10</v>
      </c>
      <c r="E31" s="17" t="s">
        <v>16</v>
      </c>
      <c r="F31" s="17" t="s">
        <v>12</v>
      </c>
      <c r="G31" s="17" t="s">
        <v>76</v>
      </c>
    </row>
    <row r="32" s="34" customFormat="1" ht="22" customHeight="1" spans="1:7">
      <c r="A32" s="20"/>
      <c r="B32" s="17">
        <v>5</v>
      </c>
      <c r="C32" s="20" t="s">
        <v>83</v>
      </c>
      <c r="D32" s="20" t="s">
        <v>10</v>
      </c>
      <c r="E32" s="17" t="s">
        <v>84</v>
      </c>
      <c r="F32" s="17" t="s">
        <v>42</v>
      </c>
      <c r="G32" s="17" t="s">
        <v>85</v>
      </c>
    </row>
    <row r="33" s="34" customFormat="1" ht="22" customHeight="1" spans="1:7">
      <c r="A33" s="20"/>
      <c r="B33" s="17">
        <v>6</v>
      </c>
      <c r="C33" s="20" t="s">
        <v>86</v>
      </c>
      <c r="D33" s="20" t="s">
        <v>10</v>
      </c>
      <c r="E33" s="17" t="s">
        <v>87</v>
      </c>
      <c r="F33" s="17" t="s">
        <v>20</v>
      </c>
      <c r="G33" s="17" t="s">
        <v>85</v>
      </c>
    </row>
    <row r="34" s="34" customFormat="1" ht="22" customHeight="1" spans="1:7">
      <c r="A34" s="20"/>
      <c r="B34" s="17">
        <v>7</v>
      </c>
      <c r="C34" s="20" t="s">
        <v>88</v>
      </c>
      <c r="D34" s="20" t="s">
        <v>10</v>
      </c>
      <c r="E34" s="17" t="s">
        <v>16</v>
      </c>
      <c r="F34" s="17" t="s">
        <v>89</v>
      </c>
      <c r="G34" s="17" t="s">
        <v>85</v>
      </c>
    </row>
    <row r="35" s="34" customFormat="1" ht="22" customHeight="1" spans="1:7">
      <c r="A35" s="20" t="s">
        <v>90</v>
      </c>
      <c r="B35" s="20">
        <v>1</v>
      </c>
      <c r="C35" s="20" t="s">
        <v>91</v>
      </c>
      <c r="D35" s="20" t="s">
        <v>10</v>
      </c>
      <c r="E35" s="17" t="s">
        <v>16</v>
      </c>
      <c r="F35" s="17" t="s">
        <v>12</v>
      </c>
      <c r="G35" s="17" t="s">
        <v>92</v>
      </c>
    </row>
    <row r="36" s="34" customFormat="1" ht="22" customHeight="1" spans="1:7">
      <c r="A36" s="20"/>
      <c r="B36" s="20">
        <v>2</v>
      </c>
      <c r="C36" s="20" t="s">
        <v>93</v>
      </c>
      <c r="D36" s="20" t="s">
        <v>10</v>
      </c>
      <c r="E36" s="17" t="s">
        <v>29</v>
      </c>
      <c r="F36" s="17" t="s">
        <v>94</v>
      </c>
      <c r="G36" s="17" t="s">
        <v>92</v>
      </c>
    </row>
    <row r="37" s="34" customFormat="1" ht="22" customHeight="1" spans="1:7">
      <c r="A37" s="20"/>
      <c r="B37" s="20">
        <v>3</v>
      </c>
      <c r="C37" s="20" t="s">
        <v>95</v>
      </c>
      <c r="D37" s="20" t="s">
        <v>10</v>
      </c>
      <c r="E37" s="17" t="s">
        <v>96</v>
      </c>
      <c r="F37" s="17" t="s">
        <v>97</v>
      </c>
      <c r="G37" s="17" t="s">
        <v>92</v>
      </c>
    </row>
    <row r="38" s="34" customFormat="1" ht="22" customHeight="1" spans="1:7">
      <c r="A38" s="20"/>
      <c r="B38" s="20">
        <v>4</v>
      </c>
      <c r="C38" s="20" t="s">
        <v>98</v>
      </c>
      <c r="D38" s="20" t="s">
        <v>15</v>
      </c>
      <c r="E38" s="17" t="s">
        <v>16</v>
      </c>
      <c r="F38" s="17" t="s">
        <v>35</v>
      </c>
      <c r="G38" s="17" t="s">
        <v>99</v>
      </c>
    </row>
    <row r="39" s="34" customFormat="1" ht="22" customHeight="1" spans="1:7">
      <c r="A39" s="20"/>
      <c r="B39" s="20">
        <v>5</v>
      </c>
      <c r="C39" s="20" t="s">
        <v>100</v>
      </c>
      <c r="D39" s="20" t="s">
        <v>15</v>
      </c>
      <c r="E39" s="17" t="s">
        <v>16</v>
      </c>
      <c r="F39" s="17" t="s">
        <v>101</v>
      </c>
      <c r="G39" s="17" t="s">
        <v>99</v>
      </c>
    </row>
    <row r="40" s="34" customFormat="1" ht="22" customHeight="1" spans="1:7">
      <c r="A40" s="20"/>
      <c r="B40" s="20">
        <v>6</v>
      </c>
      <c r="C40" s="20" t="s">
        <v>102</v>
      </c>
      <c r="D40" s="20" t="s">
        <v>10</v>
      </c>
      <c r="E40" s="17" t="s">
        <v>16</v>
      </c>
      <c r="F40" s="17" t="s">
        <v>20</v>
      </c>
      <c r="G40" s="17" t="s">
        <v>99</v>
      </c>
    </row>
    <row r="41" s="34" customFormat="1" ht="22" customHeight="1" spans="1:7">
      <c r="A41" s="20"/>
      <c r="B41" s="20">
        <v>7</v>
      </c>
      <c r="C41" s="20" t="s">
        <v>103</v>
      </c>
      <c r="D41" s="20" t="s">
        <v>15</v>
      </c>
      <c r="E41" s="17" t="s">
        <v>104</v>
      </c>
      <c r="F41" s="17" t="s">
        <v>105</v>
      </c>
      <c r="G41" s="17" t="s">
        <v>106</v>
      </c>
    </row>
    <row r="42" s="34" customFormat="1" ht="22" customHeight="1" spans="1:7">
      <c r="A42" s="20"/>
      <c r="B42" s="20">
        <v>8</v>
      </c>
      <c r="C42" s="20" t="s">
        <v>107</v>
      </c>
      <c r="D42" s="20" t="s">
        <v>10</v>
      </c>
      <c r="E42" s="17" t="s">
        <v>108</v>
      </c>
      <c r="F42" s="17" t="s">
        <v>12</v>
      </c>
      <c r="G42" s="17" t="s">
        <v>106</v>
      </c>
    </row>
    <row r="43" s="34" customFormat="1" ht="22" customHeight="1" spans="1:7">
      <c r="A43" s="20" t="s">
        <v>109</v>
      </c>
      <c r="B43" s="17">
        <v>1</v>
      </c>
      <c r="C43" s="20" t="s">
        <v>110</v>
      </c>
      <c r="D43" s="20" t="s">
        <v>15</v>
      </c>
      <c r="E43" s="17" t="s">
        <v>16</v>
      </c>
      <c r="F43" s="17" t="s">
        <v>62</v>
      </c>
      <c r="G43" s="17" t="s">
        <v>111</v>
      </c>
    </row>
    <row r="44" s="34" customFormat="1" ht="22" customHeight="1" spans="1:7">
      <c r="A44" s="20"/>
      <c r="B44" s="17">
        <v>2</v>
      </c>
      <c r="C44" s="20" t="s">
        <v>112</v>
      </c>
      <c r="D44" s="20" t="s">
        <v>15</v>
      </c>
      <c r="E44" s="17" t="s">
        <v>16</v>
      </c>
      <c r="F44" s="17" t="s">
        <v>62</v>
      </c>
      <c r="G44" s="17" t="s">
        <v>111</v>
      </c>
    </row>
    <row r="45" s="34" customFormat="1" ht="22" customHeight="1" spans="1:7">
      <c r="A45" s="20" t="s">
        <v>113</v>
      </c>
      <c r="B45" s="17">
        <v>1</v>
      </c>
      <c r="C45" s="20" t="str">
        <f>"黄炎清"</f>
        <v>黄炎清</v>
      </c>
      <c r="D45" s="20" t="str">
        <f>"女"</f>
        <v>女</v>
      </c>
      <c r="E45" s="17" t="s">
        <v>16</v>
      </c>
      <c r="F45" s="17" t="s">
        <v>62</v>
      </c>
      <c r="G45" s="17" t="s">
        <v>114</v>
      </c>
    </row>
    <row r="46" s="34" customFormat="1" ht="22" customHeight="1" spans="1:7">
      <c r="A46" s="20"/>
      <c r="B46" s="17">
        <v>2</v>
      </c>
      <c r="C46" s="20" t="str">
        <f>"符微"</f>
        <v>符微</v>
      </c>
      <c r="D46" s="20" t="str">
        <f>"女"</f>
        <v>女</v>
      </c>
      <c r="E46" s="17" t="s">
        <v>115</v>
      </c>
      <c r="F46" s="17" t="s">
        <v>12</v>
      </c>
      <c r="G46" s="17" t="s">
        <v>114</v>
      </c>
    </row>
    <row r="47" s="34" customFormat="1" ht="22" customHeight="1" spans="1:7">
      <c r="A47" s="20" t="s">
        <v>116</v>
      </c>
      <c r="B47" s="17">
        <v>1</v>
      </c>
      <c r="C47" s="20" t="s">
        <v>117</v>
      </c>
      <c r="D47" s="20" t="s">
        <v>10</v>
      </c>
      <c r="E47" s="20" t="s">
        <v>118</v>
      </c>
      <c r="F47" s="35" t="s">
        <v>12</v>
      </c>
      <c r="G47" s="17" t="s">
        <v>119</v>
      </c>
    </row>
    <row r="48" s="34" customFormat="1" ht="22" customHeight="1" spans="1:7">
      <c r="A48" s="20"/>
      <c r="B48" s="17">
        <v>2</v>
      </c>
      <c r="C48" s="20" t="s">
        <v>120</v>
      </c>
      <c r="D48" s="20" t="s">
        <v>10</v>
      </c>
      <c r="E48" s="20" t="s">
        <v>118</v>
      </c>
      <c r="F48" s="35" t="s">
        <v>23</v>
      </c>
      <c r="G48" s="17" t="s">
        <v>119</v>
      </c>
    </row>
    <row r="49" s="34" customFormat="1" ht="22" customHeight="1" spans="1:7">
      <c r="A49" s="20"/>
      <c r="B49" s="17">
        <v>3</v>
      </c>
      <c r="C49" s="20" t="s">
        <v>121</v>
      </c>
      <c r="D49" s="20" t="s">
        <v>10</v>
      </c>
      <c r="E49" s="20" t="s">
        <v>118</v>
      </c>
      <c r="F49" s="35" t="s">
        <v>23</v>
      </c>
      <c r="G49" s="17" t="s">
        <v>119</v>
      </c>
    </row>
    <row r="50" s="34" customFormat="1" ht="22" customHeight="1" spans="1:7">
      <c r="A50" s="20"/>
      <c r="B50" s="17">
        <v>4</v>
      </c>
      <c r="C50" s="20" t="s">
        <v>122</v>
      </c>
      <c r="D50" s="20" t="s">
        <v>10</v>
      </c>
      <c r="E50" s="20" t="s">
        <v>118</v>
      </c>
      <c r="F50" s="35" t="s">
        <v>42</v>
      </c>
      <c r="G50" s="17" t="s">
        <v>119</v>
      </c>
    </row>
    <row r="51" s="34" customFormat="1" ht="22" customHeight="1" spans="1:7">
      <c r="A51" s="20"/>
      <c r="B51" s="17">
        <v>5</v>
      </c>
      <c r="C51" s="20" t="s">
        <v>123</v>
      </c>
      <c r="D51" s="20" t="s">
        <v>10</v>
      </c>
      <c r="E51" s="20" t="s">
        <v>118</v>
      </c>
      <c r="F51" s="35" t="s">
        <v>124</v>
      </c>
      <c r="G51" s="17" t="s">
        <v>125</v>
      </c>
    </row>
    <row r="52" s="34" customFormat="1" ht="22" customHeight="1" spans="1:7">
      <c r="A52" s="20"/>
      <c r="B52" s="17">
        <v>6</v>
      </c>
      <c r="C52" s="20" t="s">
        <v>126</v>
      </c>
      <c r="D52" s="20" t="s">
        <v>10</v>
      </c>
      <c r="E52" s="20" t="s">
        <v>118</v>
      </c>
      <c r="F52" s="35" t="s">
        <v>12</v>
      </c>
      <c r="G52" s="17" t="s">
        <v>125</v>
      </c>
    </row>
    <row r="53" s="34" customFormat="1" ht="22" customHeight="1" spans="1:7">
      <c r="A53" s="20"/>
      <c r="B53" s="17">
        <v>7</v>
      </c>
      <c r="C53" s="20" t="s">
        <v>127</v>
      </c>
      <c r="D53" s="20" t="s">
        <v>10</v>
      </c>
      <c r="E53" s="20" t="s">
        <v>118</v>
      </c>
      <c r="F53" s="35" t="s">
        <v>12</v>
      </c>
      <c r="G53" s="17" t="s">
        <v>125</v>
      </c>
    </row>
    <row r="54" s="34" customFormat="1" ht="22" customHeight="1" spans="1:7">
      <c r="A54" s="20" t="s">
        <v>128</v>
      </c>
      <c r="B54" s="17">
        <v>1</v>
      </c>
      <c r="C54" s="20" t="s">
        <v>129</v>
      </c>
      <c r="D54" s="20" t="s">
        <v>15</v>
      </c>
      <c r="E54" s="20" t="s">
        <v>130</v>
      </c>
      <c r="F54" s="35" t="s">
        <v>23</v>
      </c>
      <c r="G54" s="17" t="s">
        <v>131</v>
      </c>
    </row>
    <row r="55" s="34" customFormat="1" ht="22" customHeight="1" spans="1:7">
      <c r="A55" s="20"/>
      <c r="B55" s="17">
        <v>2</v>
      </c>
      <c r="C55" s="20" t="s">
        <v>132</v>
      </c>
      <c r="D55" s="20" t="s">
        <v>10</v>
      </c>
      <c r="E55" s="20" t="s">
        <v>130</v>
      </c>
      <c r="F55" s="35" t="s">
        <v>23</v>
      </c>
      <c r="G55" s="17" t="s">
        <v>131</v>
      </c>
    </row>
    <row r="56" s="34" customFormat="1" ht="22" customHeight="1" spans="1:7">
      <c r="A56" s="20"/>
      <c r="B56" s="17">
        <v>3</v>
      </c>
      <c r="C56" s="20" t="s">
        <v>133</v>
      </c>
      <c r="D56" s="20" t="s">
        <v>10</v>
      </c>
      <c r="E56" s="20" t="s">
        <v>134</v>
      </c>
      <c r="F56" s="35" t="s">
        <v>12</v>
      </c>
      <c r="G56" s="17" t="s">
        <v>131</v>
      </c>
    </row>
    <row r="57" s="34" customFormat="1" ht="22" customHeight="1" spans="1:7">
      <c r="A57" s="20"/>
      <c r="B57" s="17">
        <v>4</v>
      </c>
      <c r="C57" s="20" t="s">
        <v>135</v>
      </c>
      <c r="D57" s="20" t="s">
        <v>10</v>
      </c>
      <c r="E57" s="20" t="s">
        <v>130</v>
      </c>
      <c r="F57" s="35" t="s">
        <v>136</v>
      </c>
      <c r="G57" s="17" t="s">
        <v>137</v>
      </c>
    </row>
    <row r="58" s="34" customFormat="1" ht="22" customHeight="1" spans="1:7">
      <c r="A58" s="20"/>
      <c r="B58" s="17">
        <v>5</v>
      </c>
      <c r="C58" s="20" t="s">
        <v>138</v>
      </c>
      <c r="D58" s="20" t="s">
        <v>10</v>
      </c>
      <c r="E58" s="20" t="s">
        <v>130</v>
      </c>
      <c r="F58" s="35" t="s">
        <v>89</v>
      </c>
      <c r="G58" s="17" t="s">
        <v>137</v>
      </c>
    </row>
    <row r="59" s="34" customFormat="1" ht="22" customHeight="1" spans="1:7">
      <c r="A59" s="20"/>
      <c r="B59" s="17">
        <v>6</v>
      </c>
      <c r="C59" s="20" t="s">
        <v>139</v>
      </c>
      <c r="D59" s="20" t="s">
        <v>15</v>
      </c>
      <c r="E59" s="20" t="s">
        <v>130</v>
      </c>
      <c r="F59" s="35" t="s">
        <v>140</v>
      </c>
      <c r="G59" s="17" t="s">
        <v>137</v>
      </c>
    </row>
    <row r="60" s="34" customFormat="1" spans="7:7">
      <c r="G60" s="36"/>
    </row>
  </sheetData>
  <mergeCells count="11">
    <mergeCell ref="A1:G1"/>
    <mergeCell ref="A3:A10"/>
    <mergeCell ref="A11:A13"/>
    <mergeCell ref="A14:A20"/>
    <mergeCell ref="A21:A27"/>
    <mergeCell ref="A28:A34"/>
    <mergeCell ref="A35:A42"/>
    <mergeCell ref="A43:A44"/>
    <mergeCell ref="A45:A46"/>
    <mergeCell ref="A47:A53"/>
    <mergeCell ref="A54:A5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opLeftCell="A29" workbookViewId="0">
      <selection activeCell="D52" sqref="D52"/>
    </sheetView>
  </sheetViews>
  <sheetFormatPr defaultColWidth="9" defaultRowHeight="13.5"/>
  <cols>
    <col min="1" max="1" width="13.875" style="26" customWidth="1"/>
    <col min="2" max="4" width="9" style="26"/>
    <col min="5" max="5" width="22.125" style="27" customWidth="1"/>
    <col min="6" max="6" width="21.25" style="26" customWidth="1"/>
    <col min="7" max="7" width="60" style="26" customWidth="1"/>
    <col min="8" max="16384" width="9" style="26"/>
  </cols>
  <sheetData>
    <row r="1" s="26" customFormat="1" spans="1:7">
      <c r="A1" s="28" t="s">
        <v>0</v>
      </c>
      <c r="B1" s="29"/>
      <c r="C1" s="29"/>
      <c r="D1" s="29"/>
      <c r="E1" s="30"/>
      <c r="F1" s="29"/>
      <c r="G1" s="31"/>
    </row>
    <row r="2" s="26" customFormat="1" spans="1:7">
      <c r="A2" s="32" t="s">
        <v>1</v>
      </c>
      <c r="B2" s="32" t="s">
        <v>2</v>
      </c>
      <c r="C2" s="32" t="s">
        <v>3</v>
      </c>
      <c r="D2" s="32" t="s">
        <v>4</v>
      </c>
      <c r="E2" s="33" t="s">
        <v>5</v>
      </c>
      <c r="F2" s="32" t="s">
        <v>6</v>
      </c>
      <c r="G2" s="32" t="s">
        <v>7</v>
      </c>
    </row>
    <row r="3" s="26" customFormat="1" ht="22" customHeight="1" spans="1:7">
      <c r="A3" s="20" t="s">
        <v>141</v>
      </c>
      <c r="B3" s="17">
        <v>1</v>
      </c>
      <c r="C3" s="20" t="s">
        <v>142</v>
      </c>
      <c r="D3" s="20" t="s">
        <v>15</v>
      </c>
      <c r="E3" s="20" t="s">
        <v>143</v>
      </c>
      <c r="F3" s="20" t="s">
        <v>12</v>
      </c>
      <c r="G3" s="17" t="s">
        <v>144</v>
      </c>
    </row>
    <row r="4" s="26" customFormat="1" ht="22" customHeight="1" spans="1:7">
      <c r="A4" s="20"/>
      <c r="B4" s="17">
        <v>2</v>
      </c>
      <c r="C4" s="20" t="s">
        <v>145</v>
      </c>
      <c r="D4" s="20" t="s">
        <v>15</v>
      </c>
      <c r="E4" s="20" t="s">
        <v>143</v>
      </c>
      <c r="F4" s="20" t="s">
        <v>140</v>
      </c>
      <c r="G4" s="17" t="s">
        <v>144</v>
      </c>
    </row>
    <row r="5" s="26" customFormat="1" ht="22" customHeight="1" spans="1:7">
      <c r="A5" s="20"/>
      <c r="B5" s="17">
        <v>3</v>
      </c>
      <c r="C5" s="20" t="s">
        <v>146</v>
      </c>
      <c r="D5" s="20" t="s">
        <v>15</v>
      </c>
      <c r="E5" s="20" t="s">
        <v>143</v>
      </c>
      <c r="F5" s="20" t="s">
        <v>23</v>
      </c>
      <c r="G5" s="17" t="s">
        <v>144</v>
      </c>
    </row>
    <row r="6" s="26" customFormat="1" ht="22" customHeight="1" spans="1:7">
      <c r="A6" s="20"/>
      <c r="B6" s="17">
        <v>4</v>
      </c>
      <c r="C6" s="20" t="s">
        <v>147</v>
      </c>
      <c r="D6" s="20" t="s">
        <v>15</v>
      </c>
      <c r="E6" s="20" t="s">
        <v>143</v>
      </c>
      <c r="F6" s="20" t="s">
        <v>12</v>
      </c>
      <c r="G6" s="17" t="s">
        <v>148</v>
      </c>
    </row>
    <row r="7" s="26" customFormat="1" ht="22" customHeight="1" spans="1:7">
      <c r="A7" s="20"/>
      <c r="B7" s="17">
        <v>5</v>
      </c>
      <c r="C7" s="20" t="s">
        <v>149</v>
      </c>
      <c r="D7" s="20" t="s">
        <v>15</v>
      </c>
      <c r="E7" s="20" t="s">
        <v>143</v>
      </c>
      <c r="F7" s="20" t="s">
        <v>150</v>
      </c>
      <c r="G7" s="17" t="s">
        <v>148</v>
      </c>
    </row>
    <row r="8" s="26" customFormat="1" ht="22" customHeight="1" spans="1:7">
      <c r="A8" s="20"/>
      <c r="B8" s="17">
        <v>6</v>
      </c>
      <c r="C8" s="20" t="s">
        <v>151</v>
      </c>
      <c r="D8" s="20" t="s">
        <v>15</v>
      </c>
      <c r="E8" s="20" t="s">
        <v>143</v>
      </c>
      <c r="F8" s="20" t="s">
        <v>152</v>
      </c>
      <c r="G8" s="17" t="s">
        <v>153</v>
      </c>
    </row>
    <row r="9" s="26" customFormat="1" ht="22" customHeight="1" spans="1:7">
      <c r="A9" s="20"/>
      <c r="B9" s="17">
        <v>7</v>
      </c>
      <c r="C9" s="20" t="s">
        <v>154</v>
      </c>
      <c r="D9" s="20" t="s">
        <v>15</v>
      </c>
      <c r="E9" s="20" t="s">
        <v>143</v>
      </c>
      <c r="F9" s="20" t="s">
        <v>12</v>
      </c>
      <c r="G9" s="17" t="s">
        <v>153</v>
      </c>
    </row>
    <row r="10" s="26" customFormat="1" ht="22" customHeight="1" spans="1:7">
      <c r="A10" s="20" t="s">
        <v>155</v>
      </c>
      <c r="B10" s="17">
        <v>1</v>
      </c>
      <c r="C10" s="20" t="str">
        <f>"杨雪健"</f>
        <v>杨雪健</v>
      </c>
      <c r="D10" s="20" t="str">
        <f t="shared" ref="D10:D16" si="0">"男"</f>
        <v>男</v>
      </c>
      <c r="E10" s="20" t="s">
        <v>143</v>
      </c>
      <c r="F10" s="20" t="s">
        <v>12</v>
      </c>
      <c r="G10" s="17" t="s">
        <v>156</v>
      </c>
    </row>
    <row r="11" s="26" customFormat="1" ht="22" customHeight="1" spans="1:10">
      <c r="A11" s="20"/>
      <c r="B11" s="17">
        <v>2</v>
      </c>
      <c r="C11" s="20" t="str">
        <f>"苏天"</f>
        <v>苏天</v>
      </c>
      <c r="D11" s="20" t="str">
        <f t="shared" si="0"/>
        <v>男</v>
      </c>
      <c r="E11" s="20" t="s">
        <v>157</v>
      </c>
      <c r="F11" s="20" t="s">
        <v>12</v>
      </c>
      <c r="G11" s="17" t="s">
        <v>156</v>
      </c>
      <c r="J11" s="26">
        <v>20</v>
      </c>
    </row>
    <row r="12" s="26" customFormat="1" ht="22" customHeight="1" spans="1:7">
      <c r="A12" s="20"/>
      <c r="B12" s="17">
        <v>3</v>
      </c>
      <c r="C12" s="20" t="str">
        <f>"马承榕"</f>
        <v>马承榕</v>
      </c>
      <c r="D12" s="20" t="str">
        <f t="shared" si="0"/>
        <v>男</v>
      </c>
      <c r="E12" s="20" t="s">
        <v>158</v>
      </c>
      <c r="F12" s="20" t="s">
        <v>12</v>
      </c>
      <c r="G12" s="17" t="s">
        <v>156</v>
      </c>
    </row>
    <row r="13" s="26" customFormat="1" ht="22" customHeight="1" spans="1:7">
      <c r="A13" s="20"/>
      <c r="B13" s="17">
        <v>4</v>
      </c>
      <c r="C13" s="20" t="str">
        <f>"文王强"</f>
        <v>文王强</v>
      </c>
      <c r="D13" s="20" t="str">
        <f t="shared" si="0"/>
        <v>男</v>
      </c>
      <c r="E13" s="20" t="s">
        <v>159</v>
      </c>
      <c r="F13" s="20" t="s">
        <v>160</v>
      </c>
      <c r="G13" s="17" t="s">
        <v>161</v>
      </c>
    </row>
    <row r="14" s="26" customFormat="1" ht="22" customHeight="1" spans="1:7">
      <c r="A14" s="20"/>
      <c r="B14" s="17">
        <v>5</v>
      </c>
      <c r="C14" s="20" t="str">
        <f>"于栋"</f>
        <v>于栋</v>
      </c>
      <c r="D14" s="20" t="str">
        <f t="shared" si="0"/>
        <v>男</v>
      </c>
      <c r="E14" s="20" t="s">
        <v>143</v>
      </c>
      <c r="F14" s="20" t="s">
        <v>162</v>
      </c>
      <c r="G14" s="17" t="s">
        <v>161</v>
      </c>
    </row>
    <row r="15" s="26" customFormat="1" ht="22" customHeight="1" spans="1:7">
      <c r="A15" s="20"/>
      <c r="B15" s="17">
        <v>6</v>
      </c>
      <c r="C15" s="20" t="str">
        <f>"于嘉安"</f>
        <v>于嘉安</v>
      </c>
      <c r="D15" s="20" t="str">
        <f t="shared" si="0"/>
        <v>男</v>
      </c>
      <c r="E15" s="20" t="s">
        <v>143</v>
      </c>
      <c r="F15" s="20" t="s">
        <v>163</v>
      </c>
      <c r="G15" s="17" t="s">
        <v>164</v>
      </c>
    </row>
    <row r="16" s="26" customFormat="1" ht="22" customHeight="1" spans="1:7">
      <c r="A16" s="20"/>
      <c r="B16" s="17">
        <v>7</v>
      </c>
      <c r="C16" s="20" t="str">
        <f>"刘剑桥"</f>
        <v>刘剑桥</v>
      </c>
      <c r="D16" s="20" t="str">
        <f t="shared" si="0"/>
        <v>男</v>
      </c>
      <c r="E16" s="20" t="s">
        <v>143</v>
      </c>
      <c r="F16" s="20" t="s">
        <v>165</v>
      </c>
      <c r="G16" s="17" t="s">
        <v>164</v>
      </c>
    </row>
    <row r="17" s="26" customFormat="1" ht="22" customHeight="1" spans="1:7">
      <c r="A17" s="20" t="s">
        <v>166</v>
      </c>
      <c r="B17" s="17">
        <v>1</v>
      </c>
      <c r="C17" s="20" t="s">
        <v>167</v>
      </c>
      <c r="D17" s="20" t="s">
        <v>15</v>
      </c>
      <c r="E17" s="20" t="s">
        <v>168</v>
      </c>
      <c r="F17" s="20" t="s">
        <v>169</v>
      </c>
      <c r="G17" s="17" t="s">
        <v>170</v>
      </c>
    </row>
    <row r="18" s="26" customFormat="1" ht="22" customHeight="1" spans="1:7">
      <c r="A18" s="20"/>
      <c r="B18" s="17">
        <v>2</v>
      </c>
      <c r="C18" s="20" t="s">
        <v>171</v>
      </c>
      <c r="D18" s="20" t="s">
        <v>15</v>
      </c>
      <c r="E18" s="20" t="s">
        <v>143</v>
      </c>
      <c r="F18" s="20" t="s">
        <v>172</v>
      </c>
      <c r="G18" s="17" t="s">
        <v>170</v>
      </c>
    </row>
    <row r="19" s="26" customFormat="1" ht="22" customHeight="1" spans="1:7">
      <c r="A19" s="20"/>
      <c r="B19" s="17">
        <v>3</v>
      </c>
      <c r="C19" s="20" t="s">
        <v>173</v>
      </c>
      <c r="D19" s="20" t="s">
        <v>15</v>
      </c>
      <c r="E19" s="20" t="s">
        <v>168</v>
      </c>
      <c r="F19" s="20" t="s">
        <v>39</v>
      </c>
      <c r="G19" s="17" t="s">
        <v>170</v>
      </c>
    </row>
    <row r="20" s="26" customFormat="1" ht="22" customHeight="1" spans="1:7">
      <c r="A20" s="20"/>
      <c r="B20" s="17">
        <v>4</v>
      </c>
      <c r="C20" s="20" t="s">
        <v>174</v>
      </c>
      <c r="D20" s="20" t="s">
        <v>15</v>
      </c>
      <c r="E20" s="20" t="s">
        <v>175</v>
      </c>
      <c r="F20" s="20" t="s">
        <v>12</v>
      </c>
      <c r="G20" s="17" t="s">
        <v>170</v>
      </c>
    </row>
    <row r="21" s="26" customFormat="1" ht="22" customHeight="1" spans="1:7">
      <c r="A21" s="20"/>
      <c r="B21" s="17">
        <v>5</v>
      </c>
      <c r="C21" s="20" t="s">
        <v>176</v>
      </c>
      <c r="D21" s="20" t="s">
        <v>15</v>
      </c>
      <c r="E21" s="20" t="s">
        <v>143</v>
      </c>
      <c r="F21" s="20" t="s">
        <v>23</v>
      </c>
      <c r="G21" s="17" t="s">
        <v>177</v>
      </c>
    </row>
    <row r="22" s="26" customFormat="1" ht="22" customHeight="1" spans="1:7">
      <c r="A22" s="20"/>
      <c r="B22" s="17">
        <v>6</v>
      </c>
      <c r="C22" s="20" t="s">
        <v>178</v>
      </c>
      <c r="D22" s="20" t="s">
        <v>15</v>
      </c>
      <c r="E22" s="20" t="s">
        <v>29</v>
      </c>
      <c r="F22" s="20" t="s">
        <v>55</v>
      </c>
      <c r="G22" s="17" t="s">
        <v>177</v>
      </c>
    </row>
    <row r="23" s="26" customFormat="1" ht="22" customHeight="1" spans="1:7">
      <c r="A23" s="20"/>
      <c r="B23" s="17">
        <v>7</v>
      </c>
      <c r="C23" s="20" t="s">
        <v>179</v>
      </c>
      <c r="D23" s="20" t="s">
        <v>15</v>
      </c>
      <c r="E23" s="20" t="s">
        <v>168</v>
      </c>
      <c r="F23" s="20" t="s">
        <v>23</v>
      </c>
      <c r="G23" s="17" t="s">
        <v>177</v>
      </c>
    </row>
    <row r="24" s="26" customFormat="1" ht="22" customHeight="1" spans="1:7">
      <c r="A24" s="20" t="s">
        <v>180</v>
      </c>
      <c r="B24" s="17">
        <v>1</v>
      </c>
      <c r="C24" s="20" t="s">
        <v>181</v>
      </c>
      <c r="D24" s="20" t="s">
        <v>15</v>
      </c>
      <c r="E24" s="20" t="s">
        <v>182</v>
      </c>
      <c r="F24" s="17" t="s">
        <v>152</v>
      </c>
      <c r="G24" s="17" t="s">
        <v>183</v>
      </c>
    </row>
    <row r="25" s="26" customFormat="1" ht="22" customHeight="1" spans="1:7">
      <c r="A25" s="20"/>
      <c r="B25" s="17">
        <v>2</v>
      </c>
      <c r="C25" s="20" t="s">
        <v>184</v>
      </c>
      <c r="D25" s="20" t="s">
        <v>15</v>
      </c>
      <c r="E25" s="20" t="s">
        <v>182</v>
      </c>
      <c r="F25" s="17" t="s">
        <v>185</v>
      </c>
      <c r="G25" s="17" t="s">
        <v>183</v>
      </c>
    </row>
    <row r="26" s="26" customFormat="1" ht="22" customHeight="1" spans="1:7">
      <c r="A26" s="20"/>
      <c r="B26" s="17">
        <v>3</v>
      </c>
      <c r="C26" s="20" t="s">
        <v>186</v>
      </c>
      <c r="D26" s="20" t="s">
        <v>15</v>
      </c>
      <c r="E26" s="20" t="s">
        <v>143</v>
      </c>
      <c r="F26" s="17" t="s">
        <v>23</v>
      </c>
      <c r="G26" s="17" t="s">
        <v>183</v>
      </c>
    </row>
    <row r="27" s="26" customFormat="1" ht="22" customHeight="1" spans="1:7">
      <c r="A27" s="20" t="s">
        <v>187</v>
      </c>
      <c r="B27" s="17">
        <v>1</v>
      </c>
      <c r="C27" s="20" t="s">
        <v>188</v>
      </c>
      <c r="D27" s="20" t="s">
        <v>15</v>
      </c>
      <c r="E27" s="20" t="s">
        <v>189</v>
      </c>
      <c r="F27" s="17" t="s">
        <v>23</v>
      </c>
      <c r="G27" s="17" t="s">
        <v>190</v>
      </c>
    </row>
    <row r="28" s="26" customFormat="1" ht="22" customHeight="1" spans="1:7">
      <c r="A28" s="20"/>
      <c r="B28" s="17">
        <v>2</v>
      </c>
      <c r="C28" s="20" t="s">
        <v>191</v>
      </c>
      <c r="D28" s="20" t="s">
        <v>15</v>
      </c>
      <c r="E28" s="20" t="s">
        <v>192</v>
      </c>
      <c r="F28" s="17" t="s">
        <v>193</v>
      </c>
      <c r="G28" s="17" t="s">
        <v>190</v>
      </c>
    </row>
    <row r="29" s="26" customFormat="1" ht="22" customHeight="1" spans="1:7">
      <c r="A29" s="20"/>
      <c r="B29" s="17">
        <v>3</v>
      </c>
      <c r="C29" s="20" t="s">
        <v>194</v>
      </c>
      <c r="D29" s="20" t="s">
        <v>15</v>
      </c>
      <c r="E29" s="20" t="s">
        <v>143</v>
      </c>
      <c r="F29" s="17" t="s">
        <v>195</v>
      </c>
      <c r="G29" s="17" t="s">
        <v>190</v>
      </c>
    </row>
    <row r="30" s="26" customFormat="1" ht="22" customHeight="1" spans="1:7">
      <c r="A30" s="20"/>
      <c r="B30" s="17">
        <v>4</v>
      </c>
      <c r="C30" s="20" t="s">
        <v>196</v>
      </c>
      <c r="D30" s="20" t="s">
        <v>15</v>
      </c>
      <c r="E30" s="20" t="s">
        <v>197</v>
      </c>
      <c r="F30" s="17" t="s">
        <v>12</v>
      </c>
      <c r="G30" s="17" t="s">
        <v>198</v>
      </c>
    </row>
    <row r="31" s="26" customFormat="1" ht="22" customHeight="1" spans="1:7">
      <c r="A31" s="20"/>
      <c r="B31" s="17">
        <v>5</v>
      </c>
      <c r="C31" s="20" t="s">
        <v>199</v>
      </c>
      <c r="D31" s="20" t="s">
        <v>15</v>
      </c>
      <c r="E31" s="20" t="s">
        <v>143</v>
      </c>
      <c r="F31" s="17" t="s">
        <v>12</v>
      </c>
      <c r="G31" s="17" t="s">
        <v>198</v>
      </c>
    </row>
    <row r="32" s="26" customFormat="1" ht="22" customHeight="1" spans="1:7">
      <c r="A32" s="20"/>
      <c r="B32" s="17">
        <v>6</v>
      </c>
      <c r="C32" s="20" t="s">
        <v>200</v>
      </c>
      <c r="D32" s="20" t="s">
        <v>10</v>
      </c>
      <c r="E32" s="20" t="s">
        <v>143</v>
      </c>
      <c r="F32" s="17" t="s">
        <v>12</v>
      </c>
      <c r="G32" s="17" t="s">
        <v>198</v>
      </c>
    </row>
    <row r="33" s="26" customFormat="1" ht="22" customHeight="1" spans="1:7">
      <c r="A33" s="20"/>
      <c r="B33" s="17">
        <v>7</v>
      </c>
      <c r="C33" s="20" t="s">
        <v>201</v>
      </c>
      <c r="D33" s="20" t="s">
        <v>15</v>
      </c>
      <c r="E33" s="20" t="s">
        <v>202</v>
      </c>
      <c r="F33" s="17" t="s">
        <v>55</v>
      </c>
      <c r="G33" s="17" t="s">
        <v>198</v>
      </c>
    </row>
    <row r="34" s="26" customFormat="1" ht="22" customHeight="1" spans="1:7">
      <c r="A34" s="16" t="s">
        <v>203</v>
      </c>
      <c r="B34" s="17">
        <v>1</v>
      </c>
      <c r="C34" s="20" t="s">
        <v>204</v>
      </c>
      <c r="D34" s="20" t="s">
        <v>10</v>
      </c>
      <c r="E34" s="17" t="s">
        <v>205</v>
      </c>
      <c r="F34" s="17" t="s">
        <v>23</v>
      </c>
      <c r="G34" s="17" t="s">
        <v>206</v>
      </c>
    </row>
    <row r="35" s="26" customFormat="1" ht="22" customHeight="1" spans="1:7">
      <c r="A35" s="18"/>
      <c r="B35" s="17">
        <v>2</v>
      </c>
      <c r="C35" s="20" t="s">
        <v>207</v>
      </c>
      <c r="D35" s="20" t="s">
        <v>10</v>
      </c>
      <c r="E35" s="17" t="s">
        <v>208</v>
      </c>
      <c r="F35" s="17" t="s">
        <v>23</v>
      </c>
      <c r="G35" s="17" t="s">
        <v>206</v>
      </c>
    </row>
    <row r="36" s="26" customFormat="1" ht="22" customHeight="1" spans="1:7">
      <c r="A36" s="18"/>
      <c r="B36" s="17">
        <v>3</v>
      </c>
      <c r="C36" s="20" t="s">
        <v>209</v>
      </c>
      <c r="D36" s="20" t="s">
        <v>10</v>
      </c>
      <c r="E36" s="17" t="s">
        <v>205</v>
      </c>
      <c r="F36" s="17" t="s">
        <v>210</v>
      </c>
      <c r="G36" s="17" t="s">
        <v>206</v>
      </c>
    </row>
    <row r="37" s="26" customFormat="1" ht="22" customHeight="1" spans="1:7">
      <c r="A37" s="18"/>
      <c r="B37" s="17">
        <v>4</v>
      </c>
      <c r="C37" s="20" t="s">
        <v>211</v>
      </c>
      <c r="D37" s="20" t="s">
        <v>10</v>
      </c>
      <c r="E37" s="17" t="s">
        <v>212</v>
      </c>
      <c r="F37" s="17" t="s">
        <v>213</v>
      </c>
      <c r="G37" s="17" t="s">
        <v>206</v>
      </c>
    </row>
    <row r="38" s="26" customFormat="1" ht="22" customHeight="1" spans="1:7">
      <c r="A38" s="18"/>
      <c r="B38" s="17">
        <v>5</v>
      </c>
      <c r="C38" s="20" t="s">
        <v>214</v>
      </c>
      <c r="D38" s="20" t="s">
        <v>10</v>
      </c>
      <c r="E38" s="17" t="s">
        <v>205</v>
      </c>
      <c r="F38" s="17" t="s">
        <v>215</v>
      </c>
      <c r="G38" s="17" t="s">
        <v>216</v>
      </c>
    </row>
    <row r="39" s="26" customFormat="1" ht="22" customHeight="1" spans="1:7">
      <c r="A39" s="18"/>
      <c r="B39" s="17">
        <v>6</v>
      </c>
      <c r="C39" s="20" t="s">
        <v>217</v>
      </c>
      <c r="D39" s="20" t="s">
        <v>15</v>
      </c>
      <c r="E39" s="17" t="s">
        <v>143</v>
      </c>
      <c r="F39" s="17" t="s">
        <v>12</v>
      </c>
      <c r="G39" s="17" t="s">
        <v>216</v>
      </c>
    </row>
    <row r="40" s="26" customFormat="1" ht="22" customHeight="1" spans="1:7">
      <c r="A40" s="19"/>
      <c r="B40" s="17">
        <v>7</v>
      </c>
      <c r="C40" s="20" t="s">
        <v>218</v>
      </c>
      <c r="D40" s="20" t="s">
        <v>15</v>
      </c>
      <c r="E40" s="17" t="s">
        <v>219</v>
      </c>
      <c r="F40" s="17" t="s">
        <v>12</v>
      </c>
      <c r="G40" s="17" t="s">
        <v>216</v>
      </c>
    </row>
    <row r="41" s="26" customFormat="1" ht="22" customHeight="1" spans="1:7">
      <c r="A41" s="16" t="s">
        <v>220</v>
      </c>
      <c r="B41" s="17">
        <v>1</v>
      </c>
      <c r="C41" s="20" t="str">
        <f>"蒋滨滨"</f>
        <v>蒋滨滨</v>
      </c>
      <c r="D41" s="20" t="str">
        <f t="shared" ref="D41:D45" si="1">"男"</f>
        <v>男</v>
      </c>
      <c r="E41" s="20" t="s">
        <v>221</v>
      </c>
      <c r="F41" s="20" t="s">
        <v>136</v>
      </c>
      <c r="G41" s="17" t="s">
        <v>222</v>
      </c>
    </row>
    <row r="42" s="26" customFormat="1" ht="22" customHeight="1" spans="1:7">
      <c r="A42" s="18"/>
      <c r="B42" s="17">
        <v>2</v>
      </c>
      <c r="C42" s="20" t="str">
        <f>"张文豪"</f>
        <v>张文豪</v>
      </c>
      <c r="D42" s="20" t="str">
        <f t="shared" si="1"/>
        <v>男</v>
      </c>
      <c r="E42" s="20" t="s">
        <v>223</v>
      </c>
      <c r="F42" s="20" t="s">
        <v>150</v>
      </c>
      <c r="G42" s="17" t="s">
        <v>222</v>
      </c>
    </row>
    <row r="43" s="26" customFormat="1" ht="22" customHeight="1" spans="1:7">
      <c r="A43" s="18"/>
      <c r="B43" s="17">
        <v>3</v>
      </c>
      <c r="C43" s="20" t="str">
        <f>"段炼"</f>
        <v>段炼</v>
      </c>
      <c r="D43" s="20" t="str">
        <f t="shared" si="1"/>
        <v>男</v>
      </c>
      <c r="E43" s="20" t="s">
        <v>143</v>
      </c>
      <c r="F43" s="20" t="s">
        <v>12</v>
      </c>
      <c r="G43" s="17" t="s">
        <v>222</v>
      </c>
    </row>
    <row r="44" s="26" customFormat="1" ht="22" customHeight="1" spans="1:7">
      <c r="A44" s="18"/>
      <c r="B44" s="17">
        <v>4</v>
      </c>
      <c r="C44" s="20" t="str">
        <f>"张键"</f>
        <v>张键</v>
      </c>
      <c r="D44" s="20" t="str">
        <f t="shared" si="1"/>
        <v>男</v>
      </c>
      <c r="E44" s="20" t="s">
        <v>143</v>
      </c>
      <c r="F44" s="20" t="s">
        <v>12</v>
      </c>
      <c r="G44" s="17" t="s">
        <v>224</v>
      </c>
    </row>
    <row r="45" s="26" customFormat="1" ht="22" customHeight="1" spans="1:7">
      <c r="A45" s="19"/>
      <c r="B45" s="17">
        <v>5</v>
      </c>
      <c r="C45" s="20" t="str">
        <f>"胡楠"</f>
        <v>胡楠</v>
      </c>
      <c r="D45" s="20" t="str">
        <f t="shared" si="1"/>
        <v>男</v>
      </c>
      <c r="E45" s="20" t="s">
        <v>143</v>
      </c>
      <c r="F45" s="20" t="s">
        <v>12</v>
      </c>
      <c r="G45" s="17" t="s">
        <v>224</v>
      </c>
    </row>
    <row r="46" s="26" customFormat="1" ht="22" customHeight="1" spans="1:7">
      <c r="A46" s="16" t="s">
        <v>225</v>
      </c>
      <c r="B46" s="17">
        <v>1</v>
      </c>
      <c r="C46" s="20" t="s">
        <v>226</v>
      </c>
      <c r="D46" s="20" t="s">
        <v>10</v>
      </c>
      <c r="E46" s="17" t="s">
        <v>227</v>
      </c>
      <c r="F46" s="17" t="s">
        <v>23</v>
      </c>
      <c r="G46" s="17" t="s">
        <v>228</v>
      </c>
    </row>
    <row r="47" s="26" customFormat="1" ht="22" customHeight="1" spans="1:7">
      <c r="A47" s="18"/>
      <c r="B47" s="17">
        <v>2</v>
      </c>
      <c r="C47" s="20" t="s">
        <v>229</v>
      </c>
      <c r="D47" s="20" t="s">
        <v>10</v>
      </c>
      <c r="E47" s="17" t="s">
        <v>130</v>
      </c>
      <c r="F47" s="17" t="s">
        <v>160</v>
      </c>
      <c r="G47" s="17" t="s">
        <v>228</v>
      </c>
    </row>
    <row r="48" s="26" customFormat="1" ht="22" customHeight="1" spans="1:7">
      <c r="A48" s="19"/>
      <c r="B48" s="17">
        <v>3</v>
      </c>
      <c r="C48" s="20" t="s">
        <v>230</v>
      </c>
      <c r="D48" s="20" t="s">
        <v>10</v>
      </c>
      <c r="E48" s="17" t="s">
        <v>231</v>
      </c>
      <c r="F48" s="17" t="s">
        <v>23</v>
      </c>
      <c r="G48" s="17" t="s">
        <v>228</v>
      </c>
    </row>
  </sheetData>
  <mergeCells count="9">
    <mergeCell ref="A1:G1"/>
    <mergeCell ref="A3:A9"/>
    <mergeCell ref="A10:A16"/>
    <mergeCell ref="A17:A23"/>
    <mergeCell ref="A24:A26"/>
    <mergeCell ref="A27:A33"/>
    <mergeCell ref="A34:A40"/>
    <mergeCell ref="A41:A45"/>
    <mergeCell ref="A46:A4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7"/>
  <sheetViews>
    <sheetView topLeftCell="A92" workbookViewId="0">
      <selection activeCell="K98" sqref="K98"/>
    </sheetView>
  </sheetViews>
  <sheetFormatPr defaultColWidth="9" defaultRowHeight="26" customHeight="1"/>
  <cols>
    <col min="1" max="1" width="14.1666666666667" style="2" customWidth="1"/>
    <col min="2" max="2" width="6.25" style="1" customWidth="1"/>
    <col min="3" max="3" width="9" style="1"/>
    <col min="4" max="4" width="7.25" style="1" customWidth="1"/>
    <col min="5" max="5" width="12.625" style="1" hidden="1" customWidth="1"/>
    <col min="6" max="6" width="25" style="1" customWidth="1"/>
    <col min="7" max="7" width="26.875" style="1" customWidth="1"/>
    <col min="8" max="8" width="50.25" style="1" customWidth="1"/>
    <col min="9" max="9" width="9" style="1"/>
    <col min="10" max="10" width="9.625" style="1" customWidth="1"/>
    <col min="11" max="11" width="19.625" style="1" customWidth="1"/>
    <col min="12" max="16384" width="9" style="1"/>
  </cols>
  <sheetData>
    <row r="1" s="1" customFormat="1" ht="20.25" spans="1:6">
      <c r="A1" s="3" t="s">
        <v>232</v>
      </c>
      <c r="F1" s="2"/>
    </row>
    <row r="2" s="13" customFormat="1" customHeight="1" spans="1:8">
      <c r="A2" s="14" t="s">
        <v>1</v>
      </c>
      <c r="B2" s="15" t="s">
        <v>2</v>
      </c>
      <c r="C2" s="15" t="s">
        <v>3</v>
      </c>
      <c r="D2" s="15" t="s">
        <v>4</v>
      </c>
      <c r="E2" s="15" t="s">
        <v>233</v>
      </c>
      <c r="F2" s="15" t="s">
        <v>5</v>
      </c>
      <c r="G2" s="15" t="s">
        <v>234</v>
      </c>
      <c r="H2" s="15" t="s">
        <v>7</v>
      </c>
    </row>
    <row r="3" s="13" customFormat="1" customHeight="1" spans="1:8">
      <c r="A3" s="16" t="s">
        <v>235</v>
      </c>
      <c r="B3" s="17">
        <v>1</v>
      </c>
      <c r="C3" s="17" t="s">
        <v>236</v>
      </c>
      <c r="D3" s="17" t="s">
        <v>10</v>
      </c>
      <c r="E3" s="17">
        <v>18516336764</v>
      </c>
      <c r="F3" s="17" t="s">
        <v>237</v>
      </c>
      <c r="G3" s="17" t="str">
        <f>VLOOKUP(C3:C89,[1]临床科室!$C$235:$M$497,11,FALSE)</f>
        <v>上海交通大学，2022.06</v>
      </c>
      <c r="H3" s="17" t="s">
        <v>238</v>
      </c>
    </row>
    <row r="4" s="13" customFormat="1" customHeight="1" spans="1:8">
      <c r="A4" s="18"/>
      <c r="B4" s="17">
        <v>2</v>
      </c>
      <c r="C4" s="17" t="s">
        <v>239</v>
      </c>
      <c r="D4" s="17" t="s">
        <v>10</v>
      </c>
      <c r="E4" s="17">
        <v>18375750805</v>
      </c>
      <c r="F4" s="17" t="s">
        <v>237</v>
      </c>
      <c r="G4" s="17" t="str">
        <f>VLOOKUP(C4:C90,[1]临床科室!$C$235:$M$497,11,FALSE)</f>
        <v>重庆医科大学，2022.06</v>
      </c>
      <c r="H4" s="17" t="s">
        <v>238</v>
      </c>
    </row>
    <row r="5" s="13" customFormat="1" customHeight="1" spans="1:8">
      <c r="A5" s="18"/>
      <c r="B5" s="17">
        <v>3</v>
      </c>
      <c r="C5" s="17" t="s">
        <v>240</v>
      </c>
      <c r="D5" s="17" t="s">
        <v>10</v>
      </c>
      <c r="E5" s="17">
        <v>18845790518</v>
      </c>
      <c r="F5" s="17" t="s">
        <v>237</v>
      </c>
      <c r="G5" s="17" t="str">
        <f>VLOOKUP(C5:C91,[1]临床科室!$C$235:$M$497,11,FALSE)</f>
        <v>哈尔滨医科大学，2022.06</v>
      </c>
      <c r="H5" s="17" t="s">
        <v>238</v>
      </c>
    </row>
    <row r="6" s="13" customFormat="1" customHeight="1" spans="1:8">
      <c r="A6" s="18"/>
      <c r="B6" s="17">
        <v>4</v>
      </c>
      <c r="C6" s="17" t="s">
        <v>241</v>
      </c>
      <c r="D6" s="17" t="s">
        <v>10</v>
      </c>
      <c r="E6" s="17">
        <v>18686969120</v>
      </c>
      <c r="F6" s="17" t="s">
        <v>237</v>
      </c>
      <c r="G6" s="17" t="str">
        <f>VLOOKUP(C6:C92,[1]临床科室!$C$235:$M$497,11,FALSE)</f>
        <v>哈尔滨医科大学，2022.06</v>
      </c>
      <c r="H6" s="17" t="s">
        <v>238</v>
      </c>
    </row>
    <row r="7" s="13" customFormat="1" customHeight="1" spans="1:8">
      <c r="A7" s="18"/>
      <c r="B7" s="17">
        <v>5</v>
      </c>
      <c r="C7" s="17" t="s">
        <v>242</v>
      </c>
      <c r="D7" s="17" t="s">
        <v>10</v>
      </c>
      <c r="E7" s="17">
        <v>15845640457</v>
      </c>
      <c r="F7" s="17" t="s">
        <v>237</v>
      </c>
      <c r="G7" s="17" t="str">
        <f>VLOOKUP(C7:C93,[1]临床科室!$C$235:$M$497,11,FALSE)</f>
        <v>内蒙古医科大学，2022.07</v>
      </c>
      <c r="H7" s="17" t="s">
        <v>243</v>
      </c>
    </row>
    <row r="8" s="13" customFormat="1" customHeight="1" spans="1:8">
      <c r="A8" s="19"/>
      <c r="B8" s="17">
        <v>6</v>
      </c>
      <c r="C8" s="17" t="s">
        <v>244</v>
      </c>
      <c r="D8" s="17" t="s">
        <v>15</v>
      </c>
      <c r="E8" s="17">
        <v>18844194738</v>
      </c>
      <c r="F8" s="17" t="s">
        <v>237</v>
      </c>
      <c r="G8" s="17" t="str">
        <f>VLOOKUP(C8:C94,[1]临床科室!$C$235:$M$497,11,FALSE)</f>
        <v>吉林大学，2020.06</v>
      </c>
      <c r="H8" s="17" t="s">
        <v>243</v>
      </c>
    </row>
    <row r="9" s="1" customFormat="1" customHeight="1" spans="1:8">
      <c r="A9" s="20" t="s">
        <v>245</v>
      </c>
      <c r="B9" s="20">
        <v>1</v>
      </c>
      <c r="C9" s="20" t="s">
        <v>246</v>
      </c>
      <c r="D9" s="20" t="s">
        <v>10</v>
      </c>
      <c r="E9" s="20"/>
      <c r="F9" s="20" t="s">
        <v>247</v>
      </c>
      <c r="G9" s="17" t="str">
        <f>VLOOKUP(C9:C95,[1]临床科室!$C$235:$M$497,11,FALSE)</f>
        <v>南方医科大学，2022.06</v>
      </c>
      <c r="H9" s="21" t="s">
        <v>248</v>
      </c>
    </row>
    <row r="10" s="1" customFormat="1" customHeight="1" spans="1:8">
      <c r="A10" s="20"/>
      <c r="B10" s="20">
        <v>2</v>
      </c>
      <c r="C10" s="20" t="s">
        <v>249</v>
      </c>
      <c r="D10" s="20" t="s">
        <v>10</v>
      </c>
      <c r="E10" s="20"/>
      <c r="F10" s="20" t="s">
        <v>247</v>
      </c>
      <c r="G10" s="17" t="str">
        <f>VLOOKUP(C10:C96,[1]临床科室!$C$235:$M$497,11,FALSE)</f>
        <v>苏州大学，2022.06</v>
      </c>
      <c r="H10" s="21" t="s">
        <v>248</v>
      </c>
    </row>
    <row r="11" s="1" customFormat="1" customHeight="1" spans="1:8">
      <c r="A11" s="20"/>
      <c r="B11" s="20">
        <v>3</v>
      </c>
      <c r="C11" s="20" t="s">
        <v>250</v>
      </c>
      <c r="D11" s="20" t="s">
        <v>15</v>
      </c>
      <c r="E11" s="20"/>
      <c r="F11" s="20" t="s">
        <v>247</v>
      </c>
      <c r="G11" s="17" t="str">
        <f>VLOOKUP(C11:C97,[1]临床科室!$C$235:$M$497,11,FALSE)</f>
        <v>海南医学院 ，2022.06</v>
      </c>
      <c r="H11" s="21" t="s">
        <v>248</v>
      </c>
    </row>
    <row r="12" s="1" customFormat="1" customHeight="1" spans="1:8">
      <c r="A12" s="20"/>
      <c r="B12" s="20">
        <v>4</v>
      </c>
      <c r="C12" s="20" t="s">
        <v>251</v>
      </c>
      <c r="D12" s="20" t="s">
        <v>10</v>
      </c>
      <c r="E12" s="20"/>
      <c r="F12" s="20" t="s">
        <v>247</v>
      </c>
      <c r="G12" s="17" t="str">
        <f>VLOOKUP(C12:C98,[1]临床科室!$C$235:$M$497,11,FALSE)</f>
        <v>山东第一医科大学，2022.07</v>
      </c>
      <c r="H12" s="21" t="s">
        <v>248</v>
      </c>
    </row>
    <row r="13" s="1" customFormat="1" customHeight="1" spans="1:8">
      <c r="A13" s="20"/>
      <c r="B13" s="20">
        <v>5</v>
      </c>
      <c r="C13" s="20" t="s">
        <v>252</v>
      </c>
      <c r="D13" s="20" t="s">
        <v>10</v>
      </c>
      <c r="E13" s="20"/>
      <c r="F13" s="20" t="s">
        <v>247</v>
      </c>
      <c r="G13" s="17" t="str">
        <f>VLOOKUP(C13:C99,[1]临床科室!$C$235:$M$497,11,FALSE)</f>
        <v>海南医学院，2022.06</v>
      </c>
      <c r="H13" s="21" t="s">
        <v>253</v>
      </c>
    </row>
    <row r="14" s="1" customFormat="1" customHeight="1" spans="1:8">
      <c r="A14" s="20"/>
      <c r="B14" s="20">
        <v>6</v>
      </c>
      <c r="C14" s="20" t="s">
        <v>254</v>
      </c>
      <c r="D14" s="20" t="s">
        <v>10</v>
      </c>
      <c r="E14" s="20"/>
      <c r="F14" s="20" t="s">
        <v>247</v>
      </c>
      <c r="G14" s="17" t="str">
        <f>VLOOKUP(C14:C100,[1]临床科室!$C$235:$M$497,11,FALSE)</f>
        <v>皖南医学院，2022.06</v>
      </c>
      <c r="H14" s="21" t="s">
        <v>253</v>
      </c>
    </row>
    <row r="15" s="1" customFormat="1" customHeight="1" spans="1:8">
      <c r="A15" s="20"/>
      <c r="B15" s="20">
        <v>7</v>
      </c>
      <c r="C15" s="20" t="s">
        <v>255</v>
      </c>
      <c r="D15" s="20" t="s">
        <v>10</v>
      </c>
      <c r="E15" s="20"/>
      <c r="F15" s="20" t="s">
        <v>247</v>
      </c>
      <c r="G15" s="17" t="str">
        <f>VLOOKUP(C15:C101,[1]临床科室!$C$235:$M$497,11,FALSE)</f>
        <v>佳木斯大学，2022.07</v>
      </c>
      <c r="H15" s="21" t="s">
        <v>253</v>
      </c>
    </row>
    <row r="16" s="1" customFormat="1" customHeight="1" spans="1:8">
      <c r="A16" s="6" t="s">
        <v>256</v>
      </c>
      <c r="B16" s="7">
        <v>1</v>
      </c>
      <c r="C16" s="7" t="s">
        <v>257</v>
      </c>
      <c r="D16" s="7" t="s">
        <v>10</v>
      </c>
      <c r="E16" s="7">
        <v>15738671163</v>
      </c>
      <c r="F16" s="7" t="s">
        <v>258</v>
      </c>
      <c r="G16" s="17" t="str">
        <f>VLOOKUP(C16:C102,[1]临床科室!$C$235:$M$497,11,FALSE)</f>
        <v>郑州大学，2022.06</v>
      </c>
      <c r="H16" s="7" t="s">
        <v>259</v>
      </c>
    </row>
    <row r="17" s="1" customFormat="1" customHeight="1" spans="1:8">
      <c r="A17" s="6"/>
      <c r="B17" s="7">
        <v>2</v>
      </c>
      <c r="C17" s="7" t="s">
        <v>260</v>
      </c>
      <c r="D17" s="7" t="s">
        <v>15</v>
      </c>
      <c r="E17" s="7">
        <v>15617666141</v>
      </c>
      <c r="F17" s="7" t="s">
        <v>261</v>
      </c>
      <c r="G17" s="17" t="str">
        <f>VLOOKUP(C17:C103,[1]临床科室!$C$235:$M$497,11,FALSE)</f>
        <v>郑州大学，2022.07</v>
      </c>
      <c r="H17" s="7" t="s">
        <v>259</v>
      </c>
    </row>
    <row r="18" s="1" customFormat="1" customHeight="1" spans="1:8">
      <c r="A18" s="6"/>
      <c r="B18" s="7">
        <v>3</v>
      </c>
      <c r="C18" s="7" t="s">
        <v>262</v>
      </c>
      <c r="D18" s="7" t="s">
        <v>10</v>
      </c>
      <c r="E18" s="7">
        <v>17865196099</v>
      </c>
      <c r="F18" s="7" t="s">
        <v>261</v>
      </c>
      <c r="G18" s="17" t="str">
        <f>VLOOKUP(C18:C104,[1]临床科室!$C$235:$M$497,11,FALSE)</f>
        <v>山东大学，2022.06</v>
      </c>
      <c r="H18" s="7" t="s">
        <v>263</v>
      </c>
    </row>
    <row r="19" s="1" customFormat="1" customHeight="1" spans="1:8">
      <c r="A19" s="6"/>
      <c r="B19" s="7">
        <v>4</v>
      </c>
      <c r="C19" s="7" t="s">
        <v>264</v>
      </c>
      <c r="D19" s="7" t="s">
        <v>10</v>
      </c>
      <c r="E19" s="7">
        <v>13116198978</v>
      </c>
      <c r="F19" s="7" t="s">
        <v>261</v>
      </c>
      <c r="G19" s="17" t="str">
        <f>VLOOKUP(C19:C105,[1]临床科室!$C$235:$M$497,11,FALSE)</f>
        <v>天津医科大学，2022.06</v>
      </c>
      <c r="H19" s="7" t="s">
        <v>263</v>
      </c>
    </row>
    <row r="20" s="1" customFormat="1" customHeight="1" spans="1:8">
      <c r="A20" s="6"/>
      <c r="B20" s="7">
        <v>5</v>
      </c>
      <c r="C20" s="7" t="s">
        <v>265</v>
      </c>
      <c r="D20" s="7" t="s">
        <v>15</v>
      </c>
      <c r="E20" s="7">
        <v>15927618487</v>
      </c>
      <c r="F20" s="7" t="s">
        <v>258</v>
      </c>
      <c r="G20" s="17" t="str">
        <f>VLOOKUP(C20:C106,[1]临床科室!$C$235:$M$497,11,FALSE)</f>
        <v>武汉大学，2022.06</v>
      </c>
      <c r="H20" s="7" t="s">
        <v>263</v>
      </c>
    </row>
    <row r="21" s="1" customFormat="1" customHeight="1" spans="1:8">
      <c r="A21" s="6"/>
      <c r="B21" s="7">
        <v>6</v>
      </c>
      <c r="C21" s="7" t="s">
        <v>266</v>
      </c>
      <c r="D21" s="7" t="s">
        <v>10</v>
      </c>
      <c r="E21" s="7">
        <v>18045660291</v>
      </c>
      <c r="F21" s="7" t="s">
        <v>267</v>
      </c>
      <c r="G21" s="17" t="str">
        <f>VLOOKUP(C21:C107,[1]临床科室!$C$235:$M$497,11,FALSE)</f>
        <v>哈尔滨医科大学，2022.06</v>
      </c>
      <c r="H21" s="7" t="s">
        <v>268</v>
      </c>
    </row>
    <row r="22" s="1" customFormat="1" customHeight="1" spans="1:8">
      <c r="A22" s="6"/>
      <c r="B22" s="7">
        <v>7</v>
      </c>
      <c r="C22" s="7" t="s">
        <v>269</v>
      </c>
      <c r="D22" s="7" t="s">
        <v>10</v>
      </c>
      <c r="E22" s="7">
        <v>18838022930</v>
      </c>
      <c r="F22" s="7" t="s">
        <v>258</v>
      </c>
      <c r="G22" s="17" t="str">
        <f>VLOOKUP(C22:C108,[1]临床科室!$C$235:$M$497,11,FALSE)</f>
        <v>郑州大学，2022.07</v>
      </c>
      <c r="H22" s="7" t="s">
        <v>268</v>
      </c>
    </row>
    <row r="23" s="1" customFormat="1" customHeight="1" spans="1:8">
      <c r="A23" s="6"/>
      <c r="B23" s="7">
        <v>8</v>
      </c>
      <c r="C23" s="7" t="s">
        <v>270</v>
      </c>
      <c r="D23" s="7" t="s">
        <v>10</v>
      </c>
      <c r="E23" s="7">
        <v>18846457512</v>
      </c>
      <c r="F23" s="7" t="s">
        <v>261</v>
      </c>
      <c r="G23" s="17" t="str">
        <f>VLOOKUP(C23:C109,[1]临床科室!$C$235:$M$497,11,FALSE)</f>
        <v>哈尔滨医科大学，2022.06</v>
      </c>
      <c r="H23" s="7" t="s">
        <v>271</v>
      </c>
    </row>
    <row r="24" s="1" customFormat="1" customHeight="1" spans="1:8">
      <c r="A24" s="6"/>
      <c r="B24" s="7">
        <v>9</v>
      </c>
      <c r="C24" s="7" t="s">
        <v>272</v>
      </c>
      <c r="D24" s="7" t="s">
        <v>10</v>
      </c>
      <c r="E24" s="7">
        <v>15353019975</v>
      </c>
      <c r="F24" s="7" t="s">
        <v>258</v>
      </c>
      <c r="G24" s="17" t="str">
        <f>VLOOKUP(C24:C110,[1]临床科室!$C$235:$M$497,11,FALSE)</f>
        <v>哈尔滨医科大学，2022.06</v>
      </c>
      <c r="H24" s="7" t="s">
        <v>271</v>
      </c>
    </row>
    <row r="25" s="1" customFormat="1" customHeight="1" spans="1:8">
      <c r="A25" s="20" t="s">
        <v>273</v>
      </c>
      <c r="B25" s="20">
        <v>1</v>
      </c>
      <c r="C25" s="20" t="s">
        <v>274</v>
      </c>
      <c r="D25" s="20" t="s">
        <v>15</v>
      </c>
      <c r="E25" s="20"/>
      <c r="F25" s="20" t="s">
        <v>275</v>
      </c>
      <c r="G25" s="17" t="str">
        <f>VLOOKUP(C25:C111,[1]临床科室!$C$235:$M$497,11,FALSE)</f>
        <v>海南医学院，2022.06</v>
      </c>
      <c r="H25" s="21" t="s">
        <v>276</v>
      </c>
    </row>
    <row r="26" s="1" customFormat="1" customHeight="1" spans="1:8">
      <c r="A26" s="20"/>
      <c r="B26" s="20">
        <v>2</v>
      </c>
      <c r="C26" s="20" t="s">
        <v>277</v>
      </c>
      <c r="D26" s="20" t="s">
        <v>15</v>
      </c>
      <c r="E26" s="20"/>
      <c r="F26" s="20" t="s">
        <v>275</v>
      </c>
      <c r="G26" s="17" t="str">
        <f>VLOOKUP(C26:C112,[1]临床科室!$C$235:$M$497,11,FALSE)</f>
        <v>延边大学，2021.06</v>
      </c>
      <c r="H26" s="21" t="s">
        <v>276</v>
      </c>
    </row>
    <row r="27" s="1" customFormat="1" customHeight="1" spans="1:8">
      <c r="A27" s="20"/>
      <c r="B27" s="20">
        <v>3</v>
      </c>
      <c r="C27" s="20" t="s">
        <v>278</v>
      </c>
      <c r="D27" s="20" t="s">
        <v>10</v>
      </c>
      <c r="E27" s="20"/>
      <c r="F27" s="20" t="s">
        <v>275</v>
      </c>
      <c r="G27" s="17" t="str">
        <f>VLOOKUP(C27:C113,[1]临床科室!$C$235:$M$497,11,FALSE)</f>
        <v>海南医学院，2022.06</v>
      </c>
      <c r="H27" s="21" t="s">
        <v>276</v>
      </c>
    </row>
    <row r="28" s="1" customFormat="1" customHeight="1" spans="1:8">
      <c r="A28" s="20"/>
      <c r="B28" s="20">
        <v>4</v>
      </c>
      <c r="C28" s="20" t="s">
        <v>279</v>
      </c>
      <c r="D28" s="20" t="s">
        <v>15</v>
      </c>
      <c r="E28" s="20"/>
      <c r="F28" s="20" t="s">
        <v>275</v>
      </c>
      <c r="G28" s="17" t="str">
        <f>VLOOKUP(C28:C114,[1]临床科室!$C$235:$M$497,11,FALSE)</f>
        <v>海南医学院，2022.06</v>
      </c>
      <c r="H28" s="21" t="s">
        <v>276</v>
      </c>
    </row>
    <row r="29" s="1" customFormat="1" customHeight="1" spans="1:8">
      <c r="A29" s="20"/>
      <c r="B29" s="20">
        <v>5</v>
      </c>
      <c r="C29" s="20" t="s">
        <v>280</v>
      </c>
      <c r="D29" s="20" t="s">
        <v>10</v>
      </c>
      <c r="E29" s="20"/>
      <c r="F29" s="20" t="s">
        <v>275</v>
      </c>
      <c r="G29" s="17" t="str">
        <f>VLOOKUP(C29:C115,[1]临床科室!$C$235:$M$497,11,FALSE)</f>
        <v>大连医科大学，2022.06</v>
      </c>
      <c r="H29" s="21" t="s">
        <v>281</v>
      </c>
    </row>
    <row r="30" s="1" customFormat="1" customHeight="1" spans="1:8">
      <c r="A30" s="20"/>
      <c r="B30" s="20">
        <v>6</v>
      </c>
      <c r="C30" s="20" t="s">
        <v>282</v>
      </c>
      <c r="D30" s="20" t="s">
        <v>10</v>
      </c>
      <c r="E30" s="20"/>
      <c r="F30" s="20" t="s">
        <v>275</v>
      </c>
      <c r="G30" s="17" t="str">
        <f>VLOOKUP(C30:C116,[1]临床科室!$C$235:$M$497,11,FALSE)</f>
        <v>贵州医科大学，2022.07</v>
      </c>
      <c r="H30" s="21" t="s">
        <v>281</v>
      </c>
    </row>
    <row r="31" s="1" customFormat="1" customHeight="1" spans="1:8">
      <c r="A31" s="20"/>
      <c r="B31" s="20">
        <v>7</v>
      </c>
      <c r="C31" s="20" t="s">
        <v>283</v>
      </c>
      <c r="D31" s="20" t="s">
        <v>10</v>
      </c>
      <c r="E31" s="20"/>
      <c r="F31" s="20" t="s">
        <v>275</v>
      </c>
      <c r="G31" s="17" t="str">
        <f>VLOOKUP(C31:C117,[1]临床科室!$C$235:$M$497,11,FALSE)</f>
        <v>哈尔滨医科大学，2022.06</v>
      </c>
      <c r="H31" s="21" t="s">
        <v>281</v>
      </c>
    </row>
    <row r="32" s="1" customFormat="1" customHeight="1" spans="1:8">
      <c r="A32" s="6" t="s">
        <v>284</v>
      </c>
      <c r="B32" s="7">
        <v>1</v>
      </c>
      <c r="C32" s="7" t="s">
        <v>285</v>
      </c>
      <c r="D32" s="7" t="s">
        <v>15</v>
      </c>
      <c r="E32" s="7">
        <v>18530906319</v>
      </c>
      <c r="F32" s="7" t="s">
        <v>286</v>
      </c>
      <c r="G32" s="17" t="str">
        <f>VLOOKUP(C32:C118,[1]临床科室!$C$235:$M$497,11,FALSE)</f>
        <v>暨南大学，2022.06</v>
      </c>
      <c r="H32" s="7" t="s">
        <v>287</v>
      </c>
    </row>
    <row r="33" s="1" customFormat="1" customHeight="1" spans="1:8">
      <c r="A33" s="6"/>
      <c r="B33" s="7">
        <v>2</v>
      </c>
      <c r="C33" s="7" t="s">
        <v>288</v>
      </c>
      <c r="D33" s="7" t="s">
        <v>10</v>
      </c>
      <c r="E33" s="7">
        <v>17390601703</v>
      </c>
      <c r="F33" s="7" t="s">
        <v>286</v>
      </c>
      <c r="G33" s="17" t="str">
        <f>VLOOKUP(C33:C119,[1]临床科室!$C$235:$M$497,11,FALSE)</f>
        <v>哈尔滨医科大学，2022.06</v>
      </c>
      <c r="H33" s="7" t="s">
        <v>289</v>
      </c>
    </row>
    <row r="34" s="1" customFormat="1" customHeight="1" spans="1:8">
      <c r="A34" s="6"/>
      <c r="B34" s="7">
        <v>3</v>
      </c>
      <c r="C34" s="7" t="s">
        <v>290</v>
      </c>
      <c r="D34" s="7" t="s">
        <v>10</v>
      </c>
      <c r="E34" s="7">
        <v>18846750170</v>
      </c>
      <c r="F34" s="7" t="s">
        <v>286</v>
      </c>
      <c r="G34" s="17" t="str">
        <f>VLOOKUP(C34:C120,[1]临床科室!$C$235:$M$497,11,FALSE)</f>
        <v>哈尔滨医科大学，2022.06</v>
      </c>
      <c r="H34" s="7" t="s">
        <v>289</v>
      </c>
    </row>
    <row r="35" s="1" customFormat="1" customHeight="1" spans="1:8">
      <c r="A35" s="6"/>
      <c r="B35" s="7">
        <v>4</v>
      </c>
      <c r="C35" s="7" t="s">
        <v>291</v>
      </c>
      <c r="D35" s="7" t="s">
        <v>10</v>
      </c>
      <c r="E35" s="7">
        <v>18845765347</v>
      </c>
      <c r="F35" s="7" t="s">
        <v>286</v>
      </c>
      <c r="G35" s="17" t="str">
        <f>VLOOKUP(C35:C121,[1]临床科室!$C$235:$M$497,11,FALSE)</f>
        <v>哈尔滨医科大学，2022.06</v>
      </c>
      <c r="H35" s="7" t="s">
        <v>289</v>
      </c>
    </row>
    <row r="36" s="1" customFormat="1" customHeight="1" spans="1:8">
      <c r="A36" s="20" t="s">
        <v>292</v>
      </c>
      <c r="B36" s="20">
        <v>1</v>
      </c>
      <c r="C36" s="20" t="s">
        <v>293</v>
      </c>
      <c r="D36" s="20" t="s">
        <v>10</v>
      </c>
      <c r="E36" s="20"/>
      <c r="F36" s="20" t="s">
        <v>294</v>
      </c>
      <c r="G36" s="17" t="str">
        <f>VLOOKUP(C36:C122,[1]临床科室!$C$235:$M$497,11,FALSE)</f>
        <v>贵州医科大学，2022.07</v>
      </c>
      <c r="H36" s="21" t="s">
        <v>295</v>
      </c>
    </row>
    <row r="37" s="1" customFormat="1" customHeight="1" spans="1:8">
      <c r="A37" s="20"/>
      <c r="B37" s="20">
        <v>2</v>
      </c>
      <c r="C37" s="20" t="s">
        <v>296</v>
      </c>
      <c r="D37" s="20" t="s">
        <v>10</v>
      </c>
      <c r="E37" s="20"/>
      <c r="F37" s="20" t="s">
        <v>297</v>
      </c>
      <c r="G37" s="17" t="str">
        <f>VLOOKUP(C37:C123,[1]临床科室!$C$235:$M$497,11,FALSE)</f>
        <v>吉林大学，2022.06</v>
      </c>
      <c r="H37" s="21" t="s">
        <v>295</v>
      </c>
    </row>
    <row r="38" s="1" customFormat="1" customHeight="1" spans="1:8">
      <c r="A38" s="20"/>
      <c r="B38" s="20">
        <v>3</v>
      </c>
      <c r="C38" s="20" t="s">
        <v>298</v>
      </c>
      <c r="D38" s="20" t="s">
        <v>10</v>
      </c>
      <c r="E38" s="20"/>
      <c r="F38" s="20" t="s">
        <v>294</v>
      </c>
      <c r="G38" s="17" t="str">
        <f>VLOOKUP(C38:C124,[1]临床科室!$C$235:$M$497,11,FALSE)</f>
        <v>延边大学，2022.06</v>
      </c>
      <c r="H38" s="21" t="s">
        <v>295</v>
      </c>
    </row>
    <row r="39" s="1" customFormat="1" customHeight="1" spans="1:8">
      <c r="A39" s="20"/>
      <c r="B39" s="20">
        <v>4</v>
      </c>
      <c r="C39" s="20" t="s">
        <v>299</v>
      </c>
      <c r="D39" s="20" t="s">
        <v>15</v>
      </c>
      <c r="E39" s="20"/>
      <c r="F39" s="20" t="s">
        <v>297</v>
      </c>
      <c r="G39" s="17" t="str">
        <f>VLOOKUP(C39:C125,[1]临床科室!$C$235:$M$497,11,FALSE)</f>
        <v>海南医学院，2022.06</v>
      </c>
      <c r="H39" s="21" t="s">
        <v>300</v>
      </c>
    </row>
    <row r="40" s="1" customFormat="1" customHeight="1" spans="1:8">
      <c r="A40" s="20"/>
      <c r="B40" s="20">
        <v>5</v>
      </c>
      <c r="C40" s="20" t="s">
        <v>301</v>
      </c>
      <c r="D40" s="20" t="s">
        <v>15</v>
      </c>
      <c r="E40" s="20"/>
      <c r="F40" s="20" t="s">
        <v>294</v>
      </c>
      <c r="G40" s="17" t="str">
        <f>VLOOKUP(C40:C126,[1]临床科室!$C$235:$M$497,11,FALSE)</f>
        <v>海南医学院，2022.06</v>
      </c>
      <c r="H40" s="21" t="s">
        <v>300</v>
      </c>
    </row>
    <row r="41" s="1" customFormat="1" ht="32" customHeight="1" spans="1:8">
      <c r="A41" s="6" t="s">
        <v>302</v>
      </c>
      <c r="B41" s="7">
        <v>1</v>
      </c>
      <c r="C41" s="7" t="s">
        <v>303</v>
      </c>
      <c r="D41" s="7" t="s">
        <v>15</v>
      </c>
      <c r="E41" s="7">
        <v>15638598390</v>
      </c>
      <c r="F41" s="7" t="s">
        <v>304</v>
      </c>
      <c r="G41" s="17" t="str">
        <f>VLOOKUP(C41:C127,[1]临床科室!$C$235:$M$497,11,FALSE)</f>
        <v>郑州大学，2022.06</v>
      </c>
      <c r="H41" s="7" t="s">
        <v>305</v>
      </c>
    </row>
    <row r="42" s="1" customFormat="1" customHeight="1" spans="1:8">
      <c r="A42" s="20" t="s">
        <v>306</v>
      </c>
      <c r="B42" s="22">
        <v>1</v>
      </c>
      <c r="C42" s="20" t="s">
        <v>307</v>
      </c>
      <c r="D42" s="20" t="s">
        <v>10</v>
      </c>
      <c r="E42" s="20"/>
      <c r="F42" s="20" t="s">
        <v>308</v>
      </c>
      <c r="G42" s="17" t="str">
        <f>VLOOKUP(C42:C128,[1]临床科室!$C$235:$M$497,11,FALSE)</f>
        <v>昆明医科大学，2022.07</v>
      </c>
      <c r="H42" s="21" t="s">
        <v>309</v>
      </c>
    </row>
    <row r="43" s="1" customFormat="1" customHeight="1" spans="1:8">
      <c r="A43" s="20"/>
      <c r="B43" s="22">
        <v>2</v>
      </c>
      <c r="C43" s="20" t="s">
        <v>310</v>
      </c>
      <c r="D43" s="20" t="s">
        <v>15</v>
      </c>
      <c r="E43" s="20"/>
      <c r="F43" s="20" t="s">
        <v>311</v>
      </c>
      <c r="G43" s="17" t="str">
        <f>VLOOKUP(C43:C129,[1]临床科室!$C$235:$M$497,11,FALSE)</f>
        <v>贵州医科大学，2020.06</v>
      </c>
      <c r="H43" s="21" t="s">
        <v>309</v>
      </c>
    </row>
    <row r="44" s="1" customFormat="1" customHeight="1" spans="1:8">
      <c r="A44" s="20"/>
      <c r="B44" s="22">
        <v>3</v>
      </c>
      <c r="C44" s="20" t="s">
        <v>312</v>
      </c>
      <c r="D44" s="20" t="s">
        <v>10</v>
      </c>
      <c r="E44" s="20"/>
      <c r="F44" s="20" t="s">
        <v>308</v>
      </c>
      <c r="G44" s="17" t="str">
        <f>VLOOKUP(C44:C130,[1]临床科室!$C$235:$M$497,11,FALSE)</f>
        <v>海南医学院，2022.06</v>
      </c>
      <c r="H44" s="21" t="s">
        <v>309</v>
      </c>
    </row>
    <row r="45" s="1" customFormat="1" customHeight="1" spans="1:8">
      <c r="A45" s="20"/>
      <c r="B45" s="22">
        <v>4</v>
      </c>
      <c r="C45" s="20" t="s">
        <v>313</v>
      </c>
      <c r="D45" s="20" t="s">
        <v>15</v>
      </c>
      <c r="E45" s="20"/>
      <c r="F45" s="20" t="s">
        <v>314</v>
      </c>
      <c r="G45" s="17" t="str">
        <f>VLOOKUP(C45:C131,[1]临床科室!$C$235:$M$497,11,FALSE)</f>
        <v>海南医学院，2022.06</v>
      </c>
      <c r="H45" s="21" t="s">
        <v>309</v>
      </c>
    </row>
    <row r="46" s="1" customFormat="1" customHeight="1" spans="1:8">
      <c r="A46" s="20"/>
      <c r="B46" s="22">
        <v>5</v>
      </c>
      <c r="C46" s="20" t="s">
        <v>315</v>
      </c>
      <c r="D46" s="20" t="s">
        <v>10</v>
      </c>
      <c r="E46" s="20"/>
      <c r="F46" s="20" t="s">
        <v>311</v>
      </c>
      <c r="G46" s="17" t="str">
        <f>VLOOKUP(C46:C132,[1]临床科室!$C$235:$M$497,11,FALSE)</f>
        <v>山西医科大学，2022.06</v>
      </c>
      <c r="H46" s="21" t="s">
        <v>309</v>
      </c>
    </row>
    <row r="47" s="1" customFormat="1" customHeight="1" spans="1:8">
      <c r="A47" s="20"/>
      <c r="B47" s="22">
        <v>6</v>
      </c>
      <c r="C47" s="20" t="s">
        <v>316</v>
      </c>
      <c r="D47" s="20" t="s">
        <v>10</v>
      </c>
      <c r="E47" s="20"/>
      <c r="F47" s="20" t="s">
        <v>308</v>
      </c>
      <c r="G47" s="17" t="str">
        <f>VLOOKUP(C47:C133,[1]临床科室!$C$235:$M$497,11,FALSE)</f>
        <v>吉林大学，2022.06</v>
      </c>
      <c r="H47" s="21" t="s">
        <v>317</v>
      </c>
    </row>
    <row r="48" s="1" customFormat="1" customHeight="1" spans="1:8">
      <c r="A48" s="20"/>
      <c r="B48" s="22">
        <v>7</v>
      </c>
      <c r="C48" s="20" t="s">
        <v>318</v>
      </c>
      <c r="D48" s="20" t="s">
        <v>10</v>
      </c>
      <c r="E48" s="20"/>
      <c r="F48" s="20" t="s">
        <v>319</v>
      </c>
      <c r="G48" s="17" t="str">
        <f>VLOOKUP(C48:C134,[1]临床科室!$C$235:$M$497,11,FALSE)</f>
        <v>哈尔滨医科大学，2022.06</v>
      </c>
      <c r="H48" s="21" t="s">
        <v>317</v>
      </c>
    </row>
    <row r="49" s="1" customFormat="1" customHeight="1" spans="1:8">
      <c r="A49" s="20"/>
      <c r="B49" s="22">
        <v>8</v>
      </c>
      <c r="C49" s="20" t="s">
        <v>320</v>
      </c>
      <c r="D49" s="20" t="s">
        <v>10</v>
      </c>
      <c r="E49" s="20"/>
      <c r="F49" s="20" t="s">
        <v>308</v>
      </c>
      <c r="G49" s="17" t="str">
        <f>VLOOKUP(C49:C135,[1]临床科室!$C$235:$M$497,11,FALSE)</f>
        <v>广西医科大学，2022.06</v>
      </c>
      <c r="H49" s="21" t="s">
        <v>317</v>
      </c>
    </row>
    <row r="50" s="1" customFormat="1" customHeight="1" spans="1:8">
      <c r="A50" s="20"/>
      <c r="B50" s="22">
        <v>9</v>
      </c>
      <c r="C50" s="20" t="s">
        <v>321</v>
      </c>
      <c r="D50" s="20" t="s">
        <v>10</v>
      </c>
      <c r="E50" s="20"/>
      <c r="F50" s="20" t="s">
        <v>322</v>
      </c>
      <c r="G50" s="17" t="str">
        <f>VLOOKUP(C50:C136,[1]临床科室!$C$235:$M$497,11,FALSE)</f>
        <v>哈尔滨医科大学，2022.06</v>
      </c>
      <c r="H50" s="21" t="s">
        <v>317</v>
      </c>
    </row>
    <row r="51" s="1" customFormat="1" customHeight="1" spans="1:8">
      <c r="A51" s="20"/>
      <c r="B51" s="22">
        <v>10</v>
      </c>
      <c r="C51" s="20" t="s">
        <v>323</v>
      </c>
      <c r="D51" s="20" t="s">
        <v>15</v>
      </c>
      <c r="E51" s="20"/>
      <c r="F51" s="20" t="s">
        <v>319</v>
      </c>
      <c r="G51" s="17" t="str">
        <f>VLOOKUP(C51:C137,[1]临床科室!$C$235:$M$497,11,FALSE)</f>
        <v>哈尔滨医科大学，2022.06</v>
      </c>
      <c r="H51" s="21" t="s">
        <v>317</v>
      </c>
    </row>
    <row r="52" s="1" customFormat="1" customHeight="1" spans="1:8">
      <c r="A52" s="16" t="s">
        <v>324</v>
      </c>
      <c r="B52" s="20">
        <v>1</v>
      </c>
      <c r="C52" s="20" t="s">
        <v>325</v>
      </c>
      <c r="D52" s="20" t="s">
        <v>10</v>
      </c>
      <c r="E52" s="20"/>
      <c r="F52" s="20" t="s">
        <v>326</v>
      </c>
      <c r="G52" s="17" t="str">
        <f>VLOOKUP(C52:C138,[1]临床科室!$C$235:$M$497,11,FALSE)</f>
        <v>湖南中医药大学，2020.06</v>
      </c>
      <c r="H52" s="17" t="s">
        <v>327</v>
      </c>
    </row>
    <row r="53" s="1" customFormat="1" customHeight="1" spans="1:8">
      <c r="A53" s="18"/>
      <c r="B53" s="20">
        <v>2</v>
      </c>
      <c r="C53" s="20" t="s">
        <v>328</v>
      </c>
      <c r="D53" s="20" t="s">
        <v>15</v>
      </c>
      <c r="E53" s="20"/>
      <c r="F53" s="20" t="s">
        <v>326</v>
      </c>
      <c r="G53" s="17" t="str">
        <f>VLOOKUP(C53:C139,[1]临床科室!$C$235:$M$497,11,FALSE)</f>
        <v>山西中医药大学，2022.06</v>
      </c>
      <c r="H53" s="17" t="s">
        <v>327</v>
      </c>
    </row>
    <row r="54" s="1" customFormat="1" customHeight="1" spans="1:8">
      <c r="A54" s="18"/>
      <c r="B54" s="20">
        <v>3</v>
      </c>
      <c r="C54" s="20" t="s">
        <v>329</v>
      </c>
      <c r="D54" s="20" t="s">
        <v>10</v>
      </c>
      <c r="E54" s="20"/>
      <c r="F54" s="20" t="s">
        <v>326</v>
      </c>
      <c r="G54" s="17" t="str">
        <f>VLOOKUP(C54:C140,[1]临床科室!$C$235:$M$497,11,FALSE)</f>
        <v>辽宁中医药大学，2022.07</v>
      </c>
      <c r="H54" s="17" t="s">
        <v>327</v>
      </c>
    </row>
    <row r="55" s="1" customFormat="1" customHeight="1" spans="1:8">
      <c r="A55" s="18"/>
      <c r="B55" s="20">
        <v>4</v>
      </c>
      <c r="C55" s="20" t="s">
        <v>330</v>
      </c>
      <c r="D55" s="20" t="s">
        <v>15</v>
      </c>
      <c r="E55" s="20"/>
      <c r="F55" s="20" t="s">
        <v>331</v>
      </c>
      <c r="G55" s="17" t="str">
        <f>VLOOKUP(C55:C141,[1]临床科室!$C$235:$M$497,11,FALSE)</f>
        <v>广西中医药大学，2022.06</v>
      </c>
      <c r="H55" s="17" t="s">
        <v>327</v>
      </c>
    </row>
    <row r="56" s="1" customFormat="1" customHeight="1" spans="1:8">
      <c r="A56" s="18"/>
      <c r="B56" s="20">
        <v>5</v>
      </c>
      <c r="C56" s="20" t="s">
        <v>332</v>
      </c>
      <c r="D56" s="20" t="s">
        <v>15</v>
      </c>
      <c r="E56" s="20"/>
      <c r="F56" s="20" t="s">
        <v>326</v>
      </c>
      <c r="G56" s="17" t="str">
        <f>VLOOKUP(C56:C142,[1]临床科室!$C$235:$M$497,11,FALSE)</f>
        <v>湖南中医药大学，2022.06</v>
      </c>
      <c r="H56" s="17" t="s">
        <v>327</v>
      </c>
    </row>
    <row r="57" s="1" customFormat="1" customHeight="1" spans="1:8">
      <c r="A57" s="18"/>
      <c r="B57" s="20">
        <v>6</v>
      </c>
      <c r="C57" s="20" t="s">
        <v>333</v>
      </c>
      <c r="D57" s="20" t="s">
        <v>15</v>
      </c>
      <c r="E57" s="20"/>
      <c r="F57" s="20" t="s">
        <v>334</v>
      </c>
      <c r="G57" s="17" t="str">
        <f>VLOOKUP(C57:C143,[1]临床科室!$C$235:$M$497,11,FALSE)</f>
        <v>长春中医药大学，2021.06</v>
      </c>
      <c r="H57" s="17" t="s">
        <v>335</v>
      </c>
    </row>
    <row r="58" s="1" customFormat="1" customHeight="1" spans="1:8">
      <c r="A58" s="19"/>
      <c r="B58" s="20">
        <v>7</v>
      </c>
      <c r="C58" s="20" t="s">
        <v>336</v>
      </c>
      <c r="D58" s="20" t="s">
        <v>10</v>
      </c>
      <c r="E58" s="20"/>
      <c r="F58" s="20" t="s">
        <v>326</v>
      </c>
      <c r="G58" s="17" t="str">
        <f>VLOOKUP(C58:C144,[1]临床科室!$C$235:$M$497,11,FALSE)</f>
        <v>广西中医药大学，2022.06</v>
      </c>
      <c r="H58" s="17" t="s">
        <v>335</v>
      </c>
    </row>
    <row r="59" s="1" customFormat="1" customHeight="1" spans="1:8">
      <c r="A59" s="20" t="s">
        <v>337</v>
      </c>
      <c r="B59" s="22">
        <v>1</v>
      </c>
      <c r="C59" s="20" t="str">
        <f>"欧诒菲"</f>
        <v>欧诒菲</v>
      </c>
      <c r="D59" s="20" t="str">
        <f t="shared" ref="D59:D66" si="0">"女"</f>
        <v>女</v>
      </c>
      <c r="E59" s="20"/>
      <c r="F59" s="20" t="s">
        <v>338</v>
      </c>
      <c r="G59" s="17" t="str">
        <f>VLOOKUP(C59:C145,[1]临床科室!$C$235:$M$497,11,FALSE)</f>
        <v>黑龙江中医药大学,2022.06</v>
      </c>
      <c r="H59" s="17" t="s">
        <v>335</v>
      </c>
    </row>
    <row r="60" s="1" customFormat="1" customHeight="1" spans="1:8">
      <c r="A60" s="20"/>
      <c r="B60" s="22">
        <v>2</v>
      </c>
      <c r="C60" s="20" t="str">
        <f>"王琳"</f>
        <v>王琳</v>
      </c>
      <c r="D60" s="20" t="str">
        <f t="shared" si="0"/>
        <v>女</v>
      </c>
      <c r="E60" s="20"/>
      <c r="F60" s="20" t="s">
        <v>339</v>
      </c>
      <c r="G60" s="17" t="str">
        <f>VLOOKUP(C60:C146,[1]临床科室!$C$235:$M$497,11,FALSE)</f>
        <v>黑龙江中医药大学,2019.06</v>
      </c>
      <c r="H60" s="17" t="s">
        <v>335</v>
      </c>
    </row>
    <row r="61" s="1" customFormat="1" customHeight="1" spans="1:8">
      <c r="A61" s="20"/>
      <c r="B61" s="22">
        <v>3</v>
      </c>
      <c r="C61" s="20" t="str">
        <f>"严丽燕"</f>
        <v>严丽燕</v>
      </c>
      <c r="D61" s="20" t="str">
        <f t="shared" si="0"/>
        <v>女</v>
      </c>
      <c r="E61" s="20"/>
      <c r="F61" s="20" t="s">
        <v>338</v>
      </c>
      <c r="G61" s="17" t="str">
        <f>VLOOKUP(C61:C147,[1]临床科室!$C$235:$M$497,11,FALSE)</f>
        <v>贵州中医药大学，2021.07</v>
      </c>
      <c r="H61" s="17" t="s">
        <v>340</v>
      </c>
    </row>
    <row r="62" s="1" customFormat="1" customHeight="1" spans="1:8">
      <c r="A62" s="20"/>
      <c r="B62" s="22">
        <v>4</v>
      </c>
      <c r="C62" s="20" t="str">
        <f>"崔芳榕"</f>
        <v>崔芳榕</v>
      </c>
      <c r="D62" s="20" t="str">
        <f t="shared" si="0"/>
        <v>女</v>
      </c>
      <c r="E62" s="20"/>
      <c r="F62" s="20" t="s">
        <v>338</v>
      </c>
      <c r="G62" s="17" t="str">
        <f>VLOOKUP(C62:C148,[1]临床科室!$C$235:$M$497,11,FALSE)</f>
        <v>广西中医药大学，2022.06</v>
      </c>
      <c r="H62" s="17" t="s">
        <v>340</v>
      </c>
    </row>
    <row r="63" s="1" customFormat="1" customHeight="1" spans="1:8">
      <c r="A63" s="20"/>
      <c r="B63" s="22">
        <v>5</v>
      </c>
      <c r="C63" s="20" t="str">
        <f>"赵斯琦"</f>
        <v>赵斯琦</v>
      </c>
      <c r="D63" s="20" t="str">
        <f t="shared" si="0"/>
        <v>女</v>
      </c>
      <c r="E63" s="20"/>
      <c r="F63" s="20" t="s">
        <v>338</v>
      </c>
      <c r="G63" s="17" t="str">
        <f>VLOOKUP(C63:C149,[1]临床科室!$C$235:$M$497,11,FALSE)</f>
        <v>黑龙江中医药大学，2022.07</v>
      </c>
      <c r="H63" s="17" t="s">
        <v>340</v>
      </c>
    </row>
    <row r="64" s="1" customFormat="1" customHeight="1" spans="1:8">
      <c r="A64" s="20"/>
      <c r="B64" s="22">
        <v>6</v>
      </c>
      <c r="C64" s="20" t="str">
        <f>"包雁新"</f>
        <v>包雁新</v>
      </c>
      <c r="D64" s="20" t="str">
        <f t="shared" si="0"/>
        <v>女</v>
      </c>
      <c r="E64" s="20"/>
      <c r="F64" s="20" t="s">
        <v>338</v>
      </c>
      <c r="G64" s="17" t="str">
        <f>VLOOKUP(C64:C150,[1]临床科室!$C$235:$M$497,11,FALSE)</f>
        <v>黑龙江中医药大学,2022.06</v>
      </c>
      <c r="H64" s="17" t="s">
        <v>340</v>
      </c>
    </row>
    <row r="65" s="1" customFormat="1" customHeight="1" spans="1:8">
      <c r="A65" s="20"/>
      <c r="B65" s="22">
        <v>7</v>
      </c>
      <c r="C65" s="20" t="str">
        <f>"单红"</f>
        <v>单红</v>
      </c>
      <c r="D65" s="20" t="str">
        <f t="shared" si="0"/>
        <v>女</v>
      </c>
      <c r="E65" s="20"/>
      <c r="F65" s="20" t="s">
        <v>338</v>
      </c>
      <c r="G65" s="17" t="str">
        <f>VLOOKUP(C65:C151,[1]临床科室!$C$235:$M$497,11,FALSE)</f>
        <v>辽宁中医药大学 ，2022.06</v>
      </c>
      <c r="H65" s="17" t="s">
        <v>340</v>
      </c>
    </row>
    <row r="66" s="1" customFormat="1" customHeight="1" spans="1:8">
      <c r="A66" s="20" t="s">
        <v>341</v>
      </c>
      <c r="B66" s="22">
        <v>1</v>
      </c>
      <c r="C66" s="20" t="str">
        <f>"张琳"</f>
        <v>张琳</v>
      </c>
      <c r="D66" s="20" t="str">
        <f t="shared" si="0"/>
        <v>女</v>
      </c>
      <c r="E66" s="20"/>
      <c r="F66" s="20" t="s">
        <v>342</v>
      </c>
      <c r="G66" s="17" t="str">
        <f>VLOOKUP(C66:C152,[1]临床科室!$C$235:$M$497,11,FALSE)</f>
        <v>黑龙江中医药大学，2022.06</v>
      </c>
      <c r="H66" s="17" t="s">
        <v>343</v>
      </c>
    </row>
    <row r="67" s="1" customFormat="1" customHeight="1" spans="1:8">
      <c r="A67" s="20"/>
      <c r="B67" s="22">
        <v>2</v>
      </c>
      <c r="C67" s="20" t="str">
        <f>"黄云城"</f>
        <v>黄云城</v>
      </c>
      <c r="D67" s="20" t="str">
        <f>"男"</f>
        <v>男</v>
      </c>
      <c r="E67" s="20"/>
      <c r="F67" s="20" t="s">
        <v>342</v>
      </c>
      <c r="G67" s="17" t="str">
        <f>VLOOKUP(C67:C153,[1]临床科室!$C$235:$M$497,11,FALSE)</f>
        <v>广州中医药大学，2022.06</v>
      </c>
      <c r="H67" s="17" t="s">
        <v>343</v>
      </c>
    </row>
    <row r="68" s="1" customFormat="1" customHeight="1" spans="1:8">
      <c r="A68" s="20"/>
      <c r="B68" s="22">
        <v>3</v>
      </c>
      <c r="C68" s="20" t="str">
        <f>"陈福右"</f>
        <v>陈福右</v>
      </c>
      <c r="D68" s="20" t="str">
        <f>"男"</f>
        <v>男</v>
      </c>
      <c r="E68" s="20"/>
      <c r="F68" s="20" t="s">
        <v>342</v>
      </c>
      <c r="G68" s="17" t="str">
        <f>VLOOKUP(C68:C154,[1]临床科室!$C$235:$M$497,11,FALSE)</f>
        <v>黑龙江中医药大学，2022.06</v>
      </c>
      <c r="H68" s="17" t="s">
        <v>343</v>
      </c>
    </row>
    <row r="69" s="1" customFormat="1" customHeight="1" spans="1:8">
      <c r="A69" s="20"/>
      <c r="B69" s="22">
        <v>4</v>
      </c>
      <c r="C69" s="20" t="str">
        <f>"冯贝贝"</f>
        <v>冯贝贝</v>
      </c>
      <c r="D69" s="20" t="str">
        <f t="shared" ref="D69:D73" si="1">"女"</f>
        <v>女</v>
      </c>
      <c r="E69" s="20"/>
      <c r="F69" s="20" t="s">
        <v>342</v>
      </c>
      <c r="G69" s="17" t="str">
        <f>VLOOKUP(C69:C155,[1]临床科室!$C$235:$M$497,11,FALSE)</f>
        <v>湖南中医药大学，2022.06</v>
      </c>
      <c r="H69" s="17" t="s">
        <v>343</v>
      </c>
    </row>
    <row r="70" s="1" customFormat="1" customHeight="1" spans="1:8">
      <c r="A70" s="20"/>
      <c r="B70" s="22">
        <v>5</v>
      </c>
      <c r="C70" s="20" t="str">
        <f>"白凤媛"</f>
        <v>白凤媛</v>
      </c>
      <c r="D70" s="20" t="str">
        <f t="shared" si="1"/>
        <v>女</v>
      </c>
      <c r="E70" s="20"/>
      <c r="F70" s="20" t="s">
        <v>342</v>
      </c>
      <c r="G70" s="17" t="str">
        <f>VLOOKUP(C70:C156,[1]临床科室!$C$235:$M$497,11,FALSE)</f>
        <v>海南医学院，2022.06</v>
      </c>
      <c r="H70" s="17" t="s">
        <v>343</v>
      </c>
    </row>
    <row r="71" s="1" customFormat="1" customHeight="1" spans="1:8">
      <c r="A71" s="20"/>
      <c r="B71" s="22">
        <v>6</v>
      </c>
      <c r="C71" s="20" t="str">
        <f>"李莹莹"</f>
        <v>李莹莹</v>
      </c>
      <c r="D71" s="20" t="str">
        <f t="shared" si="1"/>
        <v>女</v>
      </c>
      <c r="E71" s="20"/>
      <c r="F71" s="20" t="s">
        <v>342</v>
      </c>
      <c r="G71" s="17" t="str">
        <f>VLOOKUP(C71:C157,[1]临床科室!$C$235:$M$497,11,FALSE)</f>
        <v>海南医学院，2015.06</v>
      </c>
      <c r="H71" s="17" t="s">
        <v>344</v>
      </c>
    </row>
    <row r="72" s="1" customFormat="1" customHeight="1" spans="1:8">
      <c r="A72" s="20"/>
      <c r="B72" s="22">
        <v>7</v>
      </c>
      <c r="C72" s="20" t="str">
        <f>"覃思敏"</f>
        <v>覃思敏</v>
      </c>
      <c r="D72" s="20" t="str">
        <f t="shared" si="1"/>
        <v>女</v>
      </c>
      <c r="E72" s="20"/>
      <c r="F72" s="20" t="s">
        <v>345</v>
      </c>
      <c r="G72" s="17" t="str">
        <f>VLOOKUP(C72:C158,[1]临床科室!$C$235:$M$497,11,FALSE)</f>
        <v>湖南中医药大学，2022.06</v>
      </c>
      <c r="H72" s="17" t="s">
        <v>344</v>
      </c>
    </row>
    <row r="73" s="1" customFormat="1" customHeight="1" spans="1:8">
      <c r="A73" s="20"/>
      <c r="B73" s="22">
        <v>8</v>
      </c>
      <c r="C73" s="20" t="str">
        <f>"蒲柳"</f>
        <v>蒲柳</v>
      </c>
      <c r="D73" s="20" t="str">
        <f t="shared" si="1"/>
        <v>女</v>
      </c>
      <c r="E73" s="20"/>
      <c r="F73" s="20" t="s">
        <v>342</v>
      </c>
      <c r="G73" s="17" t="str">
        <f>VLOOKUP(C73:C159,[1]临床科室!$C$235:$M$497,11,FALSE)</f>
        <v>暨南大学，2019.06</v>
      </c>
      <c r="H73" s="17" t="s">
        <v>344</v>
      </c>
    </row>
    <row r="74" s="1" customFormat="1" customHeight="1" spans="1:8">
      <c r="A74" s="20"/>
      <c r="B74" s="22">
        <v>9</v>
      </c>
      <c r="C74" s="20" t="str">
        <f>"张明众"</f>
        <v>张明众</v>
      </c>
      <c r="D74" s="20" t="str">
        <f>"男"</f>
        <v>男</v>
      </c>
      <c r="E74" s="20"/>
      <c r="F74" s="20" t="s">
        <v>342</v>
      </c>
      <c r="G74" s="17" t="str">
        <f>VLOOKUP(C74:C160,[1]临床科室!$C$235:$M$497,11,FALSE)</f>
        <v>黑龙江中医药大学，2022.06</v>
      </c>
      <c r="H74" s="17" t="s">
        <v>344</v>
      </c>
    </row>
    <row r="75" s="1" customFormat="1" customHeight="1" spans="1:8">
      <c r="A75" s="20"/>
      <c r="B75" s="22">
        <v>10</v>
      </c>
      <c r="C75" s="20" t="str">
        <f>"林欣"</f>
        <v>林欣</v>
      </c>
      <c r="D75" s="20" t="str">
        <f t="shared" ref="D75:D77" si="2">"女"</f>
        <v>女</v>
      </c>
      <c r="E75" s="20"/>
      <c r="F75" s="20" t="s">
        <v>342</v>
      </c>
      <c r="G75" s="17" t="str">
        <f>VLOOKUP(C75:C161,[1]临床科室!$C$235:$M$497,11,FALSE)</f>
        <v>黑龙江中医药大学,2022.06</v>
      </c>
      <c r="H75" s="17" t="s">
        <v>344</v>
      </c>
    </row>
    <row r="76" s="1" customFormat="1" customHeight="1" spans="1:8">
      <c r="A76" s="20"/>
      <c r="B76" s="22">
        <v>11</v>
      </c>
      <c r="C76" s="20" t="str">
        <f>"刘芳"</f>
        <v>刘芳</v>
      </c>
      <c r="D76" s="20" t="str">
        <f t="shared" si="2"/>
        <v>女</v>
      </c>
      <c r="E76" s="20"/>
      <c r="F76" s="20" t="s">
        <v>342</v>
      </c>
      <c r="G76" s="17" t="str">
        <f>VLOOKUP(C76:C162,[1]临床科室!$C$235:$M$497,11,FALSE)</f>
        <v>湖南中医药大学，2018.06</v>
      </c>
      <c r="H76" s="17" t="s">
        <v>346</v>
      </c>
    </row>
    <row r="77" s="1" customFormat="1" customHeight="1" spans="1:8">
      <c r="A77" s="20"/>
      <c r="B77" s="22">
        <v>12</v>
      </c>
      <c r="C77" s="20" t="str">
        <f>"黄琬乔"</f>
        <v>黄琬乔</v>
      </c>
      <c r="D77" s="20" t="str">
        <f t="shared" si="2"/>
        <v>女</v>
      </c>
      <c r="E77" s="20"/>
      <c r="F77" s="20" t="s">
        <v>342</v>
      </c>
      <c r="G77" s="17" t="str">
        <f>VLOOKUP(C77:C163,[1]临床科室!$C$235:$M$497,11,FALSE)</f>
        <v>上海中医药大学，2022.07</v>
      </c>
      <c r="H77" s="17" t="s">
        <v>346</v>
      </c>
    </row>
    <row r="78" s="1" customFormat="1" customHeight="1" spans="1:8">
      <c r="A78" s="20" t="s">
        <v>347</v>
      </c>
      <c r="B78" s="20">
        <v>1</v>
      </c>
      <c r="C78" s="20" t="s">
        <v>348</v>
      </c>
      <c r="D78" s="20" t="s">
        <v>10</v>
      </c>
      <c r="E78" s="20"/>
      <c r="F78" s="20" t="s">
        <v>349</v>
      </c>
      <c r="G78" s="17" t="str">
        <f>VLOOKUP(C78:C164,[1]临床科室!$C$235:$M$497,11,FALSE)</f>
        <v>海南大学，2021.06</v>
      </c>
      <c r="H78" s="17" t="s">
        <v>350</v>
      </c>
    </row>
    <row r="79" s="1" customFormat="1" customHeight="1" spans="1:8">
      <c r="A79" s="20"/>
      <c r="B79" s="20">
        <v>2</v>
      </c>
      <c r="C79" s="20" t="s">
        <v>351</v>
      </c>
      <c r="D79" s="20" t="s">
        <v>10</v>
      </c>
      <c r="E79" s="20"/>
      <c r="F79" s="20" t="s">
        <v>352</v>
      </c>
      <c r="G79" s="17" t="str">
        <f>VLOOKUP(C79:C165,[1]临床科室!$C$235:$M$497,11,FALSE)</f>
        <v>海南大学，2021.06</v>
      </c>
      <c r="H79" s="17" t="s">
        <v>353</v>
      </c>
    </row>
    <row r="80" s="1" customFormat="1" customHeight="1" spans="1:8">
      <c r="A80" s="20"/>
      <c r="B80" s="20">
        <v>3</v>
      </c>
      <c r="C80" s="20" t="s">
        <v>354</v>
      </c>
      <c r="D80" s="20" t="s">
        <v>10</v>
      </c>
      <c r="E80" s="20"/>
      <c r="F80" s="20" t="s">
        <v>349</v>
      </c>
      <c r="G80" s="17" t="str">
        <f>VLOOKUP(C80:C166,[1]临床科室!$C$235:$M$497,11,FALSE)</f>
        <v>哈尔滨医科大学，2022.06</v>
      </c>
      <c r="H80" s="17" t="s">
        <v>353</v>
      </c>
    </row>
    <row r="81" s="1" customFormat="1" customHeight="1" spans="1:8">
      <c r="A81" s="20"/>
      <c r="B81" s="20">
        <v>4</v>
      </c>
      <c r="C81" s="20" t="s">
        <v>355</v>
      </c>
      <c r="D81" s="20" t="s">
        <v>10</v>
      </c>
      <c r="E81" s="20"/>
      <c r="F81" s="20" t="s">
        <v>356</v>
      </c>
      <c r="G81" s="17" t="str">
        <f>VLOOKUP(C81:C167,[1]临床科室!$C$235:$M$497,11,FALSE)</f>
        <v>海南大学，2022.06</v>
      </c>
      <c r="H81" s="17" t="s">
        <v>357</v>
      </c>
    </row>
    <row r="82" s="1" customFormat="1" customHeight="1" spans="1:8">
      <c r="A82" s="20"/>
      <c r="B82" s="20">
        <v>5</v>
      </c>
      <c r="C82" s="20" t="s">
        <v>358</v>
      </c>
      <c r="D82" s="20" t="s">
        <v>10</v>
      </c>
      <c r="E82" s="20"/>
      <c r="F82" s="20" t="s">
        <v>359</v>
      </c>
      <c r="G82" s="17" t="str">
        <f>VLOOKUP(C82:C168,[1]临床科室!$C$235:$M$497,11,FALSE)</f>
        <v>海南大学，2021.06</v>
      </c>
      <c r="H82" s="17" t="s">
        <v>357</v>
      </c>
    </row>
    <row r="83" s="1" customFormat="1" ht="37" customHeight="1" spans="1:8">
      <c r="A83" s="6" t="s">
        <v>360</v>
      </c>
      <c r="B83" s="7">
        <v>1</v>
      </c>
      <c r="C83" s="7" t="s">
        <v>361</v>
      </c>
      <c r="D83" s="7" t="s">
        <v>15</v>
      </c>
      <c r="E83" s="7">
        <v>15256981282</v>
      </c>
      <c r="F83" s="7" t="s">
        <v>362</v>
      </c>
      <c r="G83" s="17" t="str">
        <f>VLOOKUP(C83:C169,[1]临床科室!$C$235:$M$497,11,FALSE)</f>
        <v>安徽医科大学研究生院，2022.06</v>
      </c>
      <c r="H83" s="7" t="s">
        <v>363</v>
      </c>
    </row>
    <row r="84" s="1" customFormat="1" customHeight="1" spans="1:8">
      <c r="A84" s="23" t="s">
        <v>364</v>
      </c>
      <c r="B84" s="24">
        <v>1</v>
      </c>
      <c r="C84" s="24" t="s">
        <v>365</v>
      </c>
      <c r="D84" s="24" t="s">
        <v>10</v>
      </c>
      <c r="E84" s="24">
        <v>15521074828</v>
      </c>
      <c r="F84" s="24" t="s">
        <v>366</v>
      </c>
      <c r="G84" s="24" t="str">
        <f>VLOOKUP(C84:C170,[1]临床科室!$C$235:$M$497,11,FALSE)</f>
        <v>南方医科大学，2022.06</v>
      </c>
      <c r="H84" s="24" t="s">
        <v>367</v>
      </c>
    </row>
    <row r="85" s="1" customFormat="1" customHeight="1" spans="1:8">
      <c r="A85" s="23"/>
      <c r="B85" s="24">
        <v>2</v>
      </c>
      <c r="C85" s="24" t="s">
        <v>368</v>
      </c>
      <c r="D85" s="24" t="s">
        <v>10</v>
      </c>
      <c r="E85" s="24">
        <v>17261415286</v>
      </c>
      <c r="F85" s="24" t="s">
        <v>369</v>
      </c>
      <c r="G85" s="24" t="str">
        <f>VLOOKUP(C85:C171,[1]临床科室!$C$235:$M$497,11,FALSE)</f>
        <v>南华大学，2022.06</v>
      </c>
      <c r="H85" s="24" t="s">
        <v>367</v>
      </c>
    </row>
    <row r="86" s="1" customFormat="1" customHeight="1" spans="1:8">
      <c r="A86" s="23"/>
      <c r="B86" s="24">
        <v>3</v>
      </c>
      <c r="C86" s="24" t="s">
        <v>370</v>
      </c>
      <c r="D86" s="24" t="s">
        <v>10</v>
      </c>
      <c r="E86" s="24">
        <v>18846459576</v>
      </c>
      <c r="F86" s="24" t="s">
        <v>366</v>
      </c>
      <c r="G86" s="24" t="str">
        <f>VLOOKUP(C86:C172,[1]临床科室!$C$235:$M$497,11,FALSE)</f>
        <v>哈尔滨医科大学，2022.06</v>
      </c>
      <c r="H86" s="24" t="s">
        <v>371</v>
      </c>
    </row>
    <row r="87" s="1" customFormat="1" customHeight="1" spans="1:8">
      <c r="A87" s="6" t="s">
        <v>372</v>
      </c>
      <c r="B87" s="7">
        <v>1</v>
      </c>
      <c r="C87" s="7" t="s">
        <v>373</v>
      </c>
      <c r="D87" s="7" t="s">
        <v>10</v>
      </c>
      <c r="E87" s="7">
        <v>17778102693</v>
      </c>
      <c r="F87" s="7" t="s">
        <v>374</v>
      </c>
      <c r="G87" s="17" t="str">
        <f>VLOOKUP(C87:C173,[1]临床科室!$C$235:$M$497,11,FALSE)</f>
        <v>哈尔滨医科大学，2022.06</v>
      </c>
      <c r="H87" s="7" t="s">
        <v>375</v>
      </c>
    </row>
    <row r="88" s="1" customFormat="1" customHeight="1" spans="1:8">
      <c r="A88" s="6"/>
      <c r="B88" s="7">
        <v>2</v>
      </c>
      <c r="C88" s="7" t="s">
        <v>376</v>
      </c>
      <c r="D88" s="7" t="s">
        <v>10</v>
      </c>
      <c r="E88" s="7">
        <v>18715775031</v>
      </c>
      <c r="F88" s="7" t="s">
        <v>374</v>
      </c>
      <c r="G88" s="17" t="str">
        <f>VLOOKUP(C88:C174,[1]临床科室!$C$235:$M$497,11,FALSE)</f>
        <v>暨南大学，2022.06</v>
      </c>
      <c r="H88" s="7" t="s">
        <v>375</v>
      </c>
    </row>
    <row r="89" s="1" customFormat="1" customHeight="1" spans="1:8">
      <c r="A89" s="6"/>
      <c r="B89" s="7">
        <v>3</v>
      </c>
      <c r="C89" s="7" t="s">
        <v>377</v>
      </c>
      <c r="D89" s="7" t="s">
        <v>10</v>
      </c>
      <c r="E89" s="7">
        <v>19889733321</v>
      </c>
      <c r="F89" s="7" t="s">
        <v>374</v>
      </c>
      <c r="G89" s="17" t="str">
        <f>VLOOKUP(C89:C175,[1]临床科室!$C$235:$M$497,11,FALSE)</f>
        <v>延边大学，2022.06</v>
      </c>
      <c r="H89" s="7" t="s">
        <v>378</v>
      </c>
    </row>
    <row r="90" s="1" customFormat="1" customHeight="1" spans="1:8">
      <c r="A90" s="20" t="s">
        <v>379</v>
      </c>
      <c r="B90" s="22">
        <v>1</v>
      </c>
      <c r="C90" s="20" t="s">
        <v>380</v>
      </c>
      <c r="D90" s="20" t="s">
        <v>10</v>
      </c>
      <c r="E90" s="20"/>
      <c r="F90" s="20" t="s">
        <v>381</v>
      </c>
      <c r="G90" s="20" t="s">
        <v>382</v>
      </c>
      <c r="H90" s="17" t="s">
        <v>383</v>
      </c>
    </row>
    <row r="91" s="1" customFormat="1" customHeight="1" spans="1:8">
      <c r="A91" s="20"/>
      <c r="B91" s="22">
        <v>2</v>
      </c>
      <c r="C91" s="20" t="s">
        <v>384</v>
      </c>
      <c r="D91" s="20" t="s">
        <v>10</v>
      </c>
      <c r="E91" s="20"/>
      <c r="F91" s="20" t="s">
        <v>381</v>
      </c>
      <c r="G91" s="20" t="s">
        <v>382</v>
      </c>
      <c r="H91" s="17" t="s">
        <v>383</v>
      </c>
    </row>
    <row r="92" s="1" customFormat="1" customHeight="1" spans="1:8">
      <c r="A92" s="20"/>
      <c r="B92" s="22">
        <v>3</v>
      </c>
      <c r="C92" s="20" t="s">
        <v>385</v>
      </c>
      <c r="D92" s="20" t="s">
        <v>10</v>
      </c>
      <c r="E92" s="20"/>
      <c r="F92" s="20" t="s">
        <v>386</v>
      </c>
      <c r="G92" s="20" t="s">
        <v>387</v>
      </c>
      <c r="H92" s="17" t="s">
        <v>383</v>
      </c>
    </row>
    <row r="93" s="1" customFormat="1" customHeight="1" spans="1:11">
      <c r="A93" s="20"/>
      <c r="B93" s="22">
        <v>4</v>
      </c>
      <c r="C93" s="20" t="s">
        <v>388</v>
      </c>
      <c r="D93" s="20" t="s">
        <v>10</v>
      </c>
      <c r="E93" s="20"/>
      <c r="F93" s="20" t="s">
        <v>386</v>
      </c>
      <c r="G93" s="20" t="s">
        <v>12</v>
      </c>
      <c r="H93" s="17" t="s">
        <v>383</v>
      </c>
      <c r="K93" s="25"/>
    </row>
    <row r="94" s="1" customFormat="1" customHeight="1" spans="1:11">
      <c r="A94" s="20"/>
      <c r="B94" s="22">
        <v>5</v>
      </c>
      <c r="C94" s="20" t="s">
        <v>389</v>
      </c>
      <c r="D94" s="20" t="s">
        <v>10</v>
      </c>
      <c r="E94" s="20"/>
      <c r="F94" s="20" t="s">
        <v>390</v>
      </c>
      <c r="G94" s="20" t="s">
        <v>391</v>
      </c>
      <c r="H94" s="17" t="s">
        <v>392</v>
      </c>
      <c r="K94" s="25"/>
    </row>
    <row r="95" s="1" customFormat="1" customHeight="1" spans="1:11">
      <c r="A95" s="20"/>
      <c r="B95" s="22">
        <v>6</v>
      </c>
      <c r="C95" s="20" t="s">
        <v>393</v>
      </c>
      <c r="D95" s="20" t="s">
        <v>15</v>
      </c>
      <c r="E95" s="20"/>
      <c r="F95" s="20" t="s">
        <v>386</v>
      </c>
      <c r="G95" s="20" t="s">
        <v>394</v>
      </c>
      <c r="H95" s="17" t="s">
        <v>392</v>
      </c>
      <c r="K95" s="25"/>
    </row>
    <row r="96" s="1" customFormat="1" customHeight="1" spans="1:11">
      <c r="A96" s="20"/>
      <c r="B96" s="22">
        <v>7</v>
      </c>
      <c r="C96" s="20" t="s">
        <v>395</v>
      </c>
      <c r="D96" s="20" t="s">
        <v>10</v>
      </c>
      <c r="E96" s="20"/>
      <c r="F96" s="20" t="s">
        <v>396</v>
      </c>
      <c r="G96" s="20" t="s">
        <v>397</v>
      </c>
      <c r="H96" s="17" t="s">
        <v>392</v>
      </c>
      <c r="K96" s="25"/>
    </row>
    <row r="97" s="1" customFormat="1" customHeight="1" spans="1:11">
      <c r="A97" s="20"/>
      <c r="B97" s="22">
        <v>8</v>
      </c>
      <c r="C97" s="20" t="s">
        <v>398</v>
      </c>
      <c r="D97" s="20" t="s">
        <v>10</v>
      </c>
      <c r="E97" s="20"/>
      <c r="F97" s="20" t="s">
        <v>386</v>
      </c>
      <c r="G97" s="20" t="s">
        <v>399</v>
      </c>
      <c r="H97" s="17" t="s">
        <v>392</v>
      </c>
      <c r="K97" s="25"/>
    </row>
    <row r="98" s="1" customFormat="1" customHeight="1" spans="1:11">
      <c r="A98" s="20"/>
      <c r="B98" s="22">
        <v>9</v>
      </c>
      <c r="C98" s="20" t="s">
        <v>400</v>
      </c>
      <c r="D98" s="20" t="s">
        <v>10</v>
      </c>
      <c r="E98" s="20"/>
      <c r="F98" s="20" t="s">
        <v>386</v>
      </c>
      <c r="G98" s="20" t="s">
        <v>401</v>
      </c>
      <c r="H98" s="17" t="s">
        <v>392</v>
      </c>
      <c r="K98" s="25"/>
    </row>
    <row r="99" s="1" customFormat="1" customHeight="1" spans="1:11">
      <c r="A99" s="20"/>
      <c r="B99" s="22">
        <v>10</v>
      </c>
      <c r="C99" s="20" t="s">
        <v>402</v>
      </c>
      <c r="D99" s="20" t="s">
        <v>10</v>
      </c>
      <c r="E99" s="20"/>
      <c r="F99" s="20" t="s">
        <v>403</v>
      </c>
      <c r="G99" s="20" t="s">
        <v>12</v>
      </c>
      <c r="H99" s="17" t="s">
        <v>404</v>
      </c>
      <c r="K99" s="25"/>
    </row>
    <row r="100" s="1" customFormat="1" customHeight="1" spans="1:11">
      <c r="A100" s="20"/>
      <c r="B100" s="22">
        <v>11</v>
      </c>
      <c r="C100" s="20" t="s">
        <v>405</v>
      </c>
      <c r="D100" s="20" t="s">
        <v>10</v>
      </c>
      <c r="E100" s="20"/>
      <c r="F100" s="20" t="s">
        <v>386</v>
      </c>
      <c r="G100" s="20" t="s">
        <v>140</v>
      </c>
      <c r="H100" s="17" t="s">
        <v>404</v>
      </c>
      <c r="K100" s="25"/>
    </row>
    <row r="101" s="1" customFormat="1" customHeight="1" spans="1:11">
      <c r="A101" s="20"/>
      <c r="B101" s="22">
        <v>12</v>
      </c>
      <c r="C101" s="20" t="s">
        <v>406</v>
      </c>
      <c r="D101" s="20" t="s">
        <v>10</v>
      </c>
      <c r="E101" s="20"/>
      <c r="F101" s="20" t="s">
        <v>407</v>
      </c>
      <c r="G101" s="20" t="s">
        <v>35</v>
      </c>
      <c r="H101" s="17" t="s">
        <v>404</v>
      </c>
      <c r="K101" s="25"/>
    </row>
    <row r="102" s="1" customFormat="1" customHeight="1" spans="1:11">
      <c r="A102" s="20"/>
      <c r="B102" s="22">
        <v>13</v>
      </c>
      <c r="C102" s="20" t="s">
        <v>408</v>
      </c>
      <c r="D102" s="20" t="s">
        <v>10</v>
      </c>
      <c r="E102" s="20"/>
      <c r="F102" s="20" t="s">
        <v>407</v>
      </c>
      <c r="G102" s="20" t="s">
        <v>12</v>
      </c>
      <c r="H102" s="17" t="s">
        <v>404</v>
      </c>
      <c r="K102" s="25"/>
    </row>
    <row r="103" s="1" customFormat="1" customHeight="1" spans="1:11">
      <c r="A103" s="20"/>
      <c r="B103" s="22">
        <v>14</v>
      </c>
      <c r="C103" s="20" t="s">
        <v>409</v>
      </c>
      <c r="D103" s="20" t="s">
        <v>10</v>
      </c>
      <c r="E103" s="20"/>
      <c r="F103" s="20" t="s">
        <v>386</v>
      </c>
      <c r="G103" s="20" t="s">
        <v>410</v>
      </c>
      <c r="H103" s="17" t="s">
        <v>411</v>
      </c>
      <c r="K103" s="25"/>
    </row>
    <row r="104" s="1" customFormat="1" customHeight="1" spans="1:11">
      <c r="A104" s="20"/>
      <c r="B104" s="22">
        <v>15</v>
      </c>
      <c r="C104" s="20" t="s">
        <v>412</v>
      </c>
      <c r="D104" s="20" t="s">
        <v>10</v>
      </c>
      <c r="E104" s="20"/>
      <c r="F104" s="20" t="s">
        <v>390</v>
      </c>
      <c r="G104" s="20" t="s">
        <v>413</v>
      </c>
      <c r="H104" s="17" t="s">
        <v>411</v>
      </c>
      <c r="K104" s="25"/>
    </row>
    <row r="105" s="1" customFormat="1" customHeight="1" spans="1:8">
      <c r="A105" s="20"/>
      <c r="B105" s="22">
        <v>16</v>
      </c>
      <c r="C105" s="20" t="s">
        <v>414</v>
      </c>
      <c r="D105" s="20" t="s">
        <v>10</v>
      </c>
      <c r="E105" s="20"/>
      <c r="F105" s="20" t="s">
        <v>415</v>
      </c>
      <c r="G105" s="20" t="s">
        <v>12</v>
      </c>
      <c r="H105" s="17" t="s">
        <v>411</v>
      </c>
    </row>
    <row r="106" s="1" customFormat="1" customHeight="1" spans="1:8">
      <c r="A106" s="20"/>
      <c r="B106" s="22">
        <v>17</v>
      </c>
      <c r="C106" s="20" t="s">
        <v>416</v>
      </c>
      <c r="D106" s="20" t="s">
        <v>10</v>
      </c>
      <c r="E106" s="20"/>
      <c r="F106" s="20" t="s">
        <v>417</v>
      </c>
      <c r="G106" s="20" t="s">
        <v>152</v>
      </c>
      <c r="H106" s="17" t="s">
        <v>411</v>
      </c>
    </row>
    <row r="107" s="1" customFormat="1" customHeight="1" spans="1:8">
      <c r="A107" s="20"/>
      <c r="B107" s="22">
        <v>18</v>
      </c>
      <c r="C107" s="20" t="s">
        <v>418</v>
      </c>
      <c r="D107" s="20" t="s">
        <v>10</v>
      </c>
      <c r="E107" s="20"/>
      <c r="F107" s="20" t="s">
        <v>419</v>
      </c>
      <c r="G107" s="20" t="s">
        <v>12</v>
      </c>
      <c r="H107" s="17" t="s">
        <v>411</v>
      </c>
    </row>
  </sheetData>
  <mergeCells count="15">
    <mergeCell ref="A1:H1"/>
    <mergeCell ref="A3:A8"/>
    <mergeCell ref="A9:A15"/>
    <mergeCell ref="A16:A24"/>
    <mergeCell ref="A25:A31"/>
    <mergeCell ref="A32:A35"/>
    <mergeCell ref="A36:A40"/>
    <mergeCell ref="A42:A51"/>
    <mergeCell ref="A52:A58"/>
    <mergeCell ref="A59:A65"/>
    <mergeCell ref="A66:A77"/>
    <mergeCell ref="A78:A82"/>
    <mergeCell ref="A84:A86"/>
    <mergeCell ref="A87:A89"/>
    <mergeCell ref="A90:A107"/>
  </mergeCells>
  <conditionalFormatting sqref="C13">
    <cfRule type="duplicateValues" dxfId="0" priority="20"/>
  </conditionalFormatting>
  <conditionalFormatting sqref="C14">
    <cfRule type="duplicateValues" dxfId="0" priority="21"/>
  </conditionalFormatting>
  <conditionalFormatting sqref="C15">
    <cfRule type="duplicateValues" dxfId="0" priority="22"/>
  </conditionalFormatting>
  <conditionalFormatting sqref="C27">
    <cfRule type="duplicateValues" dxfId="0" priority="15"/>
  </conditionalFormatting>
  <conditionalFormatting sqref="C28">
    <cfRule type="duplicateValues" dxfId="0" priority="16"/>
  </conditionalFormatting>
  <conditionalFormatting sqref="C36">
    <cfRule type="duplicateValues" dxfId="0" priority="9"/>
  </conditionalFormatting>
  <conditionalFormatting sqref="C37">
    <cfRule type="duplicateValues" dxfId="0" priority="10"/>
  </conditionalFormatting>
  <conditionalFormatting sqref="C38">
    <cfRule type="duplicateValues" dxfId="0" priority="11"/>
  </conditionalFormatting>
  <conditionalFormatting sqref="C39">
    <cfRule type="duplicateValues" dxfId="0" priority="12"/>
  </conditionalFormatting>
  <conditionalFormatting sqref="C40">
    <cfRule type="duplicateValues" dxfId="0" priority="13"/>
  </conditionalFormatting>
  <conditionalFormatting sqref="C80">
    <cfRule type="duplicateValues" dxfId="0" priority="2"/>
  </conditionalFormatting>
  <conditionalFormatting sqref="C81">
    <cfRule type="duplicateValues" dxfId="0" priority="3"/>
  </conditionalFormatting>
  <conditionalFormatting sqref="C82">
    <cfRule type="duplicateValues" dxfId="0" priority="4"/>
  </conditionalFormatting>
  <conditionalFormatting sqref="C9:C10">
    <cfRule type="duplicateValues" dxfId="0" priority="18"/>
  </conditionalFormatting>
  <conditionalFormatting sqref="C11:C12">
    <cfRule type="duplicateValues" dxfId="0" priority="19"/>
  </conditionalFormatting>
  <conditionalFormatting sqref="C25:C26">
    <cfRule type="duplicateValues" dxfId="0" priority="14"/>
  </conditionalFormatting>
  <conditionalFormatting sqref="C29:C31">
    <cfRule type="duplicateValues" dxfId="0" priority="17"/>
  </conditionalFormatting>
  <conditionalFormatting sqref="C42:C43">
    <cfRule type="duplicateValues" dxfId="0" priority="5"/>
  </conditionalFormatting>
  <conditionalFormatting sqref="C44:C45">
    <cfRule type="duplicateValues" dxfId="0" priority="6"/>
  </conditionalFormatting>
  <conditionalFormatting sqref="C46:C49">
    <cfRule type="duplicateValues" dxfId="0" priority="7"/>
  </conditionalFormatting>
  <conditionalFormatting sqref="C50:C51">
    <cfRule type="duplicateValues" dxfId="0" priority="8"/>
  </conditionalFormatting>
  <conditionalFormatting sqref="C78:C7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K7" sqref="K7"/>
    </sheetView>
  </sheetViews>
  <sheetFormatPr defaultColWidth="9" defaultRowHeight="13.5" outlineLevelCol="7"/>
  <cols>
    <col min="1" max="1" width="21.25" style="2" customWidth="1"/>
    <col min="2" max="2" width="7.25" style="1" customWidth="1"/>
    <col min="3" max="3" width="9" style="1"/>
    <col min="4" max="4" width="7.25" style="1" customWidth="1"/>
    <col min="5" max="5" width="14.25" style="1" hidden="1" customWidth="1"/>
    <col min="6" max="6" width="15.125" style="2" customWidth="1"/>
    <col min="7" max="7" width="30.5" style="1" customWidth="1"/>
    <col min="8" max="8" width="55.375" style="1" customWidth="1"/>
    <col min="9" max="16384" width="9" style="1"/>
  </cols>
  <sheetData>
    <row r="1" s="1" customFormat="1" ht="20.25" spans="1:6">
      <c r="A1" s="3" t="s">
        <v>420</v>
      </c>
      <c r="F1" s="2"/>
    </row>
    <row r="2" s="1" customFormat="1" ht="18.75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421</v>
      </c>
      <c r="F2" s="4" t="s">
        <v>5</v>
      </c>
      <c r="G2" s="5" t="s">
        <v>6</v>
      </c>
      <c r="H2" s="5" t="s">
        <v>422</v>
      </c>
    </row>
    <row r="3" s="1" customFormat="1" ht="33" customHeight="1" spans="1:8">
      <c r="A3" s="6" t="s">
        <v>423</v>
      </c>
      <c r="B3" s="7">
        <v>1</v>
      </c>
      <c r="C3" s="8" t="s">
        <v>424</v>
      </c>
      <c r="D3" s="8" t="s">
        <v>10</v>
      </c>
      <c r="E3" s="8">
        <v>15737867699</v>
      </c>
      <c r="F3" s="8" t="s">
        <v>425</v>
      </c>
      <c r="G3" s="7" t="str">
        <f>VLOOKUP(C3:C23,[1]行政管理!$C$3:$L$155,10,FALSE)</f>
        <v>澳大利亚新南威尔士大学，2021.09</v>
      </c>
      <c r="H3" s="7" t="s">
        <v>426</v>
      </c>
    </row>
    <row r="4" s="1" customFormat="1" ht="33" customHeight="1" spans="1:8">
      <c r="A4" s="6"/>
      <c r="B4" s="7">
        <v>2</v>
      </c>
      <c r="C4" s="7" t="s">
        <v>427</v>
      </c>
      <c r="D4" s="7" t="s">
        <v>10</v>
      </c>
      <c r="E4" s="7">
        <v>15639908978</v>
      </c>
      <c r="F4" s="6" t="s">
        <v>428</v>
      </c>
      <c r="G4" s="7" t="str">
        <f>VLOOKUP(C4:C24,[1]行政管理!$C$3:$L$155,10,FALSE)</f>
        <v>海南大学，2022.06</v>
      </c>
      <c r="H4" s="7" t="s">
        <v>426</v>
      </c>
    </row>
    <row r="5" s="1" customFormat="1" ht="33" customHeight="1" spans="1:8">
      <c r="A5" s="6" t="s">
        <v>429</v>
      </c>
      <c r="B5" s="7">
        <v>1</v>
      </c>
      <c r="C5" s="7" t="s">
        <v>430</v>
      </c>
      <c r="D5" s="7" t="s">
        <v>10</v>
      </c>
      <c r="E5" s="7">
        <v>18015758836</v>
      </c>
      <c r="F5" s="6" t="s">
        <v>431</v>
      </c>
      <c r="G5" s="7" t="str">
        <f>VLOOKUP(C5:C25,[1]行政管理!$C$3:$L$155,10,FALSE)</f>
        <v>西南医科大学，2022.06</v>
      </c>
      <c r="H5" s="7" t="s">
        <v>432</v>
      </c>
    </row>
    <row r="6" s="1" customFormat="1" ht="33" customHeight="1" spans="1:8">
      <c r="A6" s="6"/>
      <c r="B6" s="7">
        <v>2</v>
      </c>
      <c r="C6" s="7" t="s">
        <v>433</v>
      </c>
      <c r="D6" s="7" t="s">
        <v>10</v>
      </c>
      <c r="E6" s="7">
        <v>18697301224</v>
      </c>
      <c r="F6" s="6" t="s">
        <v>434</v>
      </c>
      <c r="G6" s="7" t="str">
        <f>VLOOKUP(C6:C26,[1]行政管理!$C$3:$L$155,10,FALSE)</f>
        <v>甘肃政法大学，2022.06</v>
      </c>
      <c r="H6" s="7" t="s">
        <v>432</v>
      </c>
    </row>
    <row r="7" s="1" customFormat="1" ht="33" customHeight="1" spans="1:8">
      <c r="A7" s="6"/>
      <c r="B7" s="7">
        <v>3</v>
      </c>
      <c r="C7" s="7" t="s">
        <v>435</v>
      </c>
      <c r="D7" s="7" t="s">
        <v>15</v>
      </c>
      <c r="E7" s="7">
        <v>18146255296</v>
      </c>
      <c r="F7" s="6" t="s">
        <v>436</v>
      </c>
      <c r="G7" s="7" t="str">
        <f>VLOOKUP(C7:C27,[1]行政管理!$C$3:$L$155,10,FALSE)</f>
        <v>海南大学，2022.07</v>
      </c>
      <c r="H7" s="7" t="s">
        <v>432</v>
      </c>
    </row>
    <row r="8" s="1" customFormat="1" ht="33" customHeight="1" spans="1:8">
      <c r="A8" s="9" t="s">
        <v>437</v>
      </c>
      <c r="B8" s="7">
        <v>1</v>
      </c>
      <c r="C8" s="7" t="s">
        <v>438</v>
      </c>
      <c r="D8" s="7" t="s">
        <v>10</v>
      </c>
      <c r="E8" s="7">
        <v>13546616002</v>
      </c>
      <c r="F8" s="6" t="s">
        <v>439</v>
      </c>
      <c r="G8" s="7" t="str">
        <f>VLOOKUP(C8:C28,[1]行政管理!$C$3:$L$155,10,FALSE)</f>
        <v>华中师范大学，2022.07</v>
      </c>
      <c r="H8" s="7" t="s">
        <v>440</v>
      </c>
    </row>
    <row r="9" s="1" customFormat="1" ht="33" customHeight="1" spans="1:8">
      <c r="A9" s="10"/>
      <c r="B9" s="7">
        <v>2</v>
      </c>
      <c r="C9" s="7" t="s">
        <v>441</v>
      </c>
      <c r="D9" s="7" t="s">
        <v>10</v>
      </c>
      <c r="E9" s="7">
        <v>15563077377</v>
      </c>
      <c r="F9" s="6" t="s">
        <v>442</v>
      </c>
      <c r="G9" s="7" t="str">
        <f>VLOOKUP(C9:C29,[1]行政管理!$C$3:$L$155,10,FALSE)</f>
        <v>海南大学，2022.06</v>
      </c>
      <c r="H9" s="7" t="s">
        <v>443</v>
      </c>
    </row>
    <row r="10" s="1" customFormat="1" ht="33" customHeight="1" spans="1:8">
      <c r="A10" s="11"/>
      <c r="B10" s="7">
        <v>3</v>
      </c>
      <c r="C10" s="1" t="s">
        <v>444</v>
      </c>
      <c r="D10" s="7" t="s">
        <v>10</v>
      </c>
      <c r="E10" s="7">
        <v>18645773683</v>
      </c>
      <c r="F10" s="7" t="s">
        <v>445</v>
      </c>
      <c r="G10" s="7" t="s">
        <v>446</v>
      </c>
      <c r="H10" s="7" t="s">
        <v>447</v>
      </c>
    </row>
    <row r="11" s="1" customFormat="1" ht="33" customHeight="1" spans="1:8">
      <c r="A11" s="6" t="s">
        <v>448</v>
      </c>
      <c r="B11" s="7">
        <v>1</v>
      </c>
      <c r="C11" s="7" t="s">
        <v>449</v>
      </c>
      <c r="D11" s="7" t="s">
        <v>10</v>
      </c>
      <c r="E11" s="7">
        <v>18889759582</v>
      </c>
      <c r="F11" s="6" t="s">
        <v>450</v>
      </c>
      <c r="G11" s="7" t="str">
        <f>VLOOKUP(C11:C30,[1]行政管理!$C$3:$L$155,10,FALSE)</f>
        <v>湖南理工学院，2022.06</v>
      </c>
      <c r="H11" s="7" t="s">
        <v>451</v>
      </c>
    </row>
    <row r="12" s="1" customFormat="1" ht="33" customHeight="1" spans="1:8">
      <c r="A12" s="6" t="s">
        <v>452</v>
      </c>
      <c r="B12" s="7">
        <v>1</v>
      </c>
      <c r="C12" s="7" t="s">
        <v>453</v>
      </c>
      <c r="D12" s="7" t="s">
        <v>10</v>
      </c>
      <c r="E12" s="7">
        <v>13720077849</v>
      </c>
      <c r="F12" s="6" t="s">
        <v>454</v>
      </c>
      <c r="G12" s="7" t="str">
        <f>VLOOKUP(C12:C32,[1]行政管理!$C$3:$L$155,10,FALSE)</f>
        <v>北京中医药大学，2022.06</v>
      </c>
      <c r="H12" s="7" t="s">
        <v>455</v>
      </c>
    </row>
    <row r="13" s="1" customFormat="1" ht="33" customHeight="1" spans="1:8">
      <c r="A13" s="6"/>
      <c r="B13" s="7">
        <v>2</v>
      </c>
      <c r="C13" s="7" t="s">
        <v>456</v>
      </c>
      <c r="D13" s="7" t="s">
        <v>10</v>
      </c>
      <c r="E13" s="7">
        <v>13206558260</v>
      </c>
      <c r="F13" s="6" t="s">
        <v>342</v>
      </c>
      <c r="G13" s="7" t="str">
        <f>VLOOKUP(C13:C33,[1]行政管理!$C$3:$L$155,10,FALSE)</f>
        <v>黑龙江中医药大学，2022.06</v>
      </c>
      <c r="H13" s="7" t="s">
        <v>457</v>
      </c>
    </row>
    <row r="14" s="1" customFormat="1" ht="33" customHeight="1" spans="1:8">
      <c r="A14" s="6"/>
      <c r="B14" s="7">
        <v>3</v>
      </c>
      <c r="C14" s="7" t="s">
        <v>458</v>
      </c>
      <c r="D14" s="7" t="s">
        <v>10</v>
      </c>
      <c r="E14" s="7">
        <v>17843322949</v>
      </c>
      <c r="F14" s="6" t="s">
        <v>459</v>
      </c>
      <c r="G14" s="7" t="str">
        <f>VLOOKUP(C14:C34,[1]行政管理!$C$3:$L$155,10,FALSE)</f>
        <v>吉林大学，2022.07</v>
      </c>
      <c r="H14" s="7" t="s">
        <v>460</v>
      </c>
    </row>
    <row r="15" s="1" customFormat="1" ht="33" customHeight="1" spans="1:8">
      <c r="A15" s="6" t="s">
        <v>461</v>
      </c>
      <c r="B15" s="7">
        <v>1</v>
      </c>
      <c r="C15" s="7" t="s">
        <v>462</v>
      </c>
      <c r="D15" s="7" t="s">
        <v>10</v>
      </c>
      <c r="E15" s="7">
        <v>18976497039</v>
      </c>
      <c r="F15" s="6" t="s">
        <v>463</v>
      </c>
      <c r="G15" s="7" t="str">
        <f>VLOOKUP(C15:C35,[1]行政管理!$C$3:$L$155,10,FALSE)</f>
        <v>美国普渡大学，2020.05</v>
      </c>
      <c r="H15" s="7" t="s">
        <v>464</v>
      </c>
    </row>
    <row r="16" s="1" customFormat="1" ht="33" customHeight="1" spans="1:8">
      <c r="A16" s="6"/>
      <c r="B16" s="7">
        <v>2</v>
      </c>
      <c r="C16" s="7" t="s">
        <v>465</v>
      </c>
      <c r="D16" s="7" t="s">
        <v>15</v>
      </c>
      <c r="E16" s="7">
        <v>17803680818</v>
      </c>
      <c r="F16" s="6" t="s">
        <v>466</v>
      </c>
      <c r="G16" s="7" t="str">
        <f>VLOOKUP(C16:C36,[1]行政管理!$C$3:$L$155,10,FALSE)</f>
        <v>海南医学院，2021.06</v>
      </c>
      <c r="H16" s="7" t="s">
        <v>467</v>
      </c>
    </row>
    <row r="17" s="1" customFormat="1" ht="33" customHeight="1" spans="1:8">
      <c r="A17" s="6"/>
      <c r="B17" s="7">
        <v>3</v>
      </c>
      <c r="C17" s="7" t="s">
        <v>468</v>
      </c>
      <c r="D17" s="7" t="s">
        <v>15</v>
      </c>
      <c r="E17" s="7">
        <v>18689638200</v>
      </c>
      <c r="F17" s="6" t="s">
        <v>466</v>
      </c>
      <c r="G17" s="7" t="str">
        <f>VLOOKUP(C17:C37,[1]行政管理!$C$3:$L$155,10,FALSE)</f>
        <v>赣南医学院，2022.07</v>
      </c>
      <c r="H17" s="7" t="s">
        <v>467</v>
      </c>
    </row>
    <row r="18" s="1" customFormat="1" ht="33" customHeight="1" spans="1:8">
      <c r="A18" s="6"/>
      <c r="B18" s="7">
        <v>4</v>
      </c>
      <c r="C18" s="7" t="s">
        <v>469</v>
      </c>
      <c r="D18" s="7" t="s">
        <v>15</v>
      </c>
      <c r="E18" s="7">
        <v>18477631719</v>
      </c>
      <c r="F18" s="6" t="s">
        <v>466</v>
      </c>
      <c r="G18" s="7" t="str">
        <f>VLOOKUP(C18:C38,[1]行政管理!$C$3:$L$155,10,FALSE)</f>
        <v>广西医科大学，2022.06</v>
      </c>
      <c r="H18" s="7" t="s">
        <v>467</v>
      </c>
    </row>
    <row r="19" s="1" customFormat="1" ht="33" customHeight="1" spans="1:8">
      <c r="A19" s="6" t="s">
        <v>470</v>
      </c>
      <c r="B19" s="7">
        <v>1</v>
      </c>
      <c r="C19" s="7" t="s">
        <v>471</v>
      </c>
      <c r="D19" s="7" t="s">
        <v>10</v>
      </c>
      <c r="E19" s="7">
        <v>13860773802</v>
      </c>
      <c r="F19" s="6" t="s">
        <v>472</v>
      </c>
      <c r="G19" s="7" t="str">
        <f>VLOOKUP(C19:C39,[1]行政管理!$C$3:$L$155,10,FALSE)</f>
        <v>华中师范大学，2022.06</v>
      </c>
      <c r="H19" s="7" t="s">
        <v>473</v>
      </c>
    </row>
    <row r="20" s="1" customFormat="1" ht="33" customHeight="1" spans="1:8">
      <c r="A20" s="6"/>
      <c r="B20" s="7">
        <v>2</v>
      </c>
      <c r="C20" s="7" t="s">
        <v>474</v>
      </c>
      <c r="D20" s="7" t="s">
        <v>10</v>
      </c>
      <c r="E20" s="7">
        <v>13718025899</v>
      </c>
      <c r="F20" s="6" t="s">
        <v>475</v>
      </c>
      <c r="G20" s="7" t="str">
        <f>VLOOKUP(C20:C40,[1]行政管理!$C$3:$L$155,10,FALSE)</f>
        <v>天津大学，2022.06</v>
      </c>
      <c r="H20" s="7" t="s">
        <v>476</v>
      </c>
    </row>
    <row r="21" s="1" customFormat="1" ht="33" customHeight="1" spans="1:8">
      <c r="A21" s="6"/>
      <c r="B21" s="7">
        <v>3</v>
      </c>
      <c r="C21" s="7" t="s">
        <v>477</v>
      </c>
      <c r="D21" s="7" t="s">
        <v>10</v>
      </c>
      <c r="E21" s="7">
        <v>15735644707</v>
      </c>
      <c r="F21" s="6" t="s">
        <v>478</v>
      </c>
      <c r="G21" s="7" t="str">
        <f>VLOOKUP(C21:C41,[1]行政管理!$C$3:$L$155,10,FALSE)</f>
        <v>中南大学，2022.06</v>
      </c>
      <c r="H21" s="7" t="s">
        <v>473</v>
      </c>
    </row>
    <row r="22" s="1" customFormat="1" ht="33" customHeight="1" spans="1:8">
      <c r="A22" s="9" t="s">
        <v>479</v>
      </c>
      <c r="B22" s="12">
        <v>1</v>
      </c>
      <c r="C22" s="7" t="s">
        <v>480</v>
      </c>
      <c r="D22" s="7" t="s">
        <v>10</v>
      </c>
      <c r="E22" s="7">
        <v>17764052976</v>
      </c>
      <c r="F22" s="6" t="s">
        <v>481</v>
      </c>
      <c r="G22" s="7" t="str">
        <f>VLOOKUP(C22:C43,[1]行政管理!$C$3:$L$155,10,FALSE)</f>
        <v>中国地质大学（武汉），2022.06</v>
      </c>
      <c r="H22" s="7" t="s">
        <v>482</v>
      </c>
    </row>
    <row r="23" s="1" customFormat="1" ht="33" customHeight="1" spans="1:8">
      <c r="A23" s="11"/>
      <c r="B23" s="12">
        <v>2</v>
      </c>
      <c r="C23" s="7" t="s">
        <v>483</v>
      </c>
      <c r="D23" s="7" t="s">
        <v>15</v>
      </c>
      <c r="E23" s="7">
        <v>18271849130</v>
      </c>
      <c r="F23" s="6" t="s">
        <v>484</v>
      </c>
      <c r="G23" s="7" t="str">
        <f>VLOOKUP(C23:C44,[1]行政管理!$C$3:$L$155,10,FALSE)</f>
        <v>中国地质大学（武汉），2019.06</v>
      </c>
      <c r="H23" s="7" t="s">
        <v>482</v>
      </c>
    </row>
  </sheetData>
  <mergeCells count="8">
    <mergeCell ref="A1:H1"/>
    <mergeCell ref="A3:A4"/>
    <mergeCell ref="A5:A7"/>
    <mergeCell ref="A8:A10"/>
    <mergeCell ref="A12:A14"/>
    <mergeCell ref="A15:A18"/>
    <mergeCell ref="A19:A21"/>
    <mergeCell ref="A22:A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内科</vt:lpstr>
      <vt:lpstr>外科</vt:lpstr>
      <vt:lpstr>其他临床医技</vt:lpstr>
      <vt:lpstr>行政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樱仪V函数回归必大发FXFXFXFXFX</cp:lastModifiedBy>
  <dcterms:created xsi:type="dcterms:W3CDTF">2022-05-20T00:52:00Z</dcterms:created>
  <dcterms:modified xsi:type="dcterms:W3CDTF">2022-05-30T00:52:22Z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87BADC8D61DF4471B7E2B235DAE6E7EF</vt:lpwstr>
  </property>
  <property fmtid="{D5CDD505-2E9C-101B-9397-08002B2CF9AE}" pid="3" name="KSOProductBuildVer">
    <vt:lpwstr>2052-11.1.0.11744</vt:lpwstr>
  </property>
</Properties>
</file>