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workbookProtection workbookPassword="C71F" lockStructure="1"/>
  <bookViews>
    <workbookView windowWidth="24000" windowHeight="9840"/>
  </bookViews>
  <sheets>
    <sheet name="Sheet1" sheetId="1" r:id="rId1"/>
  </sheets>
  <externalReferences>
    <externalReference r:id="rId2"/>
  </externalReferences>
  <definedNames>
    <definedName name="_xlnm._FilterDatabase" localSheetId="0" hidden="1">Sheet1!$A$2:$K$2</definedName>
  </definedNames>
  <calcPr calcId="144525"/>
</workbook>
</file>

<file path=xl/sharedStrings.xml><?xml version="1.0" encoding="utf-8"?>
<sst xmlns="http://schemas.openxmlformats.org/spreadsheetml/2006/main" count="135" uniqueCount="113">
  <si>
    <t xml:space="preserve">附件1：海南医学院第一附属医院2021年公开招聘工作人员
面试成绩及综合成绩(考试招聘)                                                 </t>
  </si>
  <si>
    <t>序号</t>
  </si>
  <si>
    <t>报考岗位</t>
  </si>
  <si>
    <t>身份证号</t>
  </si>
  <si>
    <t>姓名</t>
  </si>
  <si>
    <t>笔试成绩</t>
  </si>
  <si>
    <t>笔试成绩占60%</t>
  </si>
  <si>
    <t>面试成绩</t>
  </si>
  <si>
    <t>面试成绩占40%</t>
  </si>
  <si>
    <t>综合成绩</t>
  </si>
  <si>
    <t>排名</t>
  </si>
  <si>
    <t>备注</t>
  </si>
  <si>
    <t>0201-医师岗(心血管内科)</t>
  </si>
  <si>
    <t>460007199212280827</t>
  </si>
  <si>
    <t>林道飞</t>
  </si>
  <si>
    <t>460003199310152882</t>
  </si>
  <si>
    <t>陈以婷</t>
  </si>
  <si>
    <t>460028199411240045</t>
  </si>
  <si>
    <t>李小蕤</t>
  </si>
  <si>
    <t>460103199203010016</t>
  </si>
  <si>
    <t>陈川斌</t>
  </si>
  <si>
    <t>0902-医师岗(内科学)
(感染科)</t>
  </si>
  <si>
    <t>532621199301112323</t>
  </si>
  <si>
    <t>王星星</t>
  </si>
  <si>
    <t>410726199403022079</t>
  </si>
  <si>
    <t>赵万里</t>
  </si>
  <si>
    <t>460026199409220341</t>
  </si>
  <si>
    <t>李小丽</t>
  </si>
  <si>
    <t>面试缺考</t>
  </si>
  <si>
    <t>1201-医师岗(考试招聘)
(全科医学科)</t>
  </si>
  <si>
    <t>340826199502044086</t>
  </si>
  <si>
    <t>杨海燕</t>
  </si>
  <si>
    <t>350212199305205515</t>
  </si>
  <si>
    <t>许笃武</t>
  </si>
  <si>
    <t>1401-医师岗(考试招聘)
(中医科)</t>
  </si>
  <si>
    <t>469026199506251623</t>
  </si>
  <si>
    <t>黄敏</t>
  </si>
  <si>
    <t>460022199310052741</t>
  </si>
  <si>
    <t>陈泽欣</t>
  </si>
  <si>
    <t>46002719921001132X</t>
  </si>
  <si>
    <t>邱裕莹</t>
  </si>
  <si>
    <t>1601-医师岗(脊柱骨病外科)</t>
  </si>
  <si>
    <t>460003199601020214</t>
  </si>
  <si>
    <t>谢明微</t>
  </si>
  <si>
    <t>142226199504072736</t>
  </si>
  <si>
    <t>李国军</t>
  </si>
  <si>
    <t>2002-医师岗(考试招聘)
(心胸外科)</t>
  </si>
  <si>
    <t>460004199401306417</t>
  </si>
  <si>
    <t>刘清峰</t>
  </si>
  <si>
    <t>2102-医师岗(考试招聘)
(普通外科)</t>
  </si>
  <si>
    <t>34262219930325043X</t>
  </si>
  <si>
    <t>钟文</t>
  </si>
  <si>
    <t>4401-党办科员岗(党委办公室)</t>
  </si>
  <si>
    <t>370829199511300613</t>
  </si>
  <si>
    <t>赵芹坤</t>
  </si>
  <si>
    <t>430406199312282061</t>
  </si>
  <si>
    <t>赵子煊</t>
  </si>
  <si>
    <t>4402-纪检科员岗(党委办公室)</t>
  </si>
  <si>
    <t>500105199202176124</t>
  </si>
  <si>
    <t>张琴</t>
  </si>
  <si>
    <t>460034199609150026</t>
  </si>
  <si>
    <t>陈炳均</t>
  </si>
  <si>
    <t>460034199311290448</t>
  </si>
  <si>
    <t>郭建妮</t>
  </si>
  <si>
    <t>460034199205020444</t>
  </si>
  <si>
    <t>陈友珍</t>
  </si>
  <si>
    <t>460102199401062435</t>
  </si>
  <si>
    <t>李礼智</t>
  </si>
  <si>
    <t>4901-科员岗(教学实践科)</t>
  </si>
  <si>
    <t>460028199411100042</t>
  </si>
  <si>
    <t>谢彬彬</t>
  </si>
  <si>
    <t>460003199406232625</t>
  </si>
  <si>
    <t>李蕊</t>
  </si>
  <si>
    <t>5001-科员岗(继续教育科)</t>
  </si>
  <si>
    <t>370304199307262723</t>
  </si>
  <si>
    <t>高萌</t>
  </si>
  <si>
    <t>341102199211286423</t>
  </si>
  <si>
    <t>吴沛丰</t>
  </si>
  <si>
    <t>460300199505060029</t>
  </si>
  <si>
    <t>符昌艳</t>
  </si>
  <si>
    <t>2202-医师岗(考试招聘)
(创伤医学中心)</t>
  </si>
  <si>
    <t>460006199401290219</t>
  </si>
  <si>
    <t>杨树龙</t>
  </si>
  <si>
    <t>411527199106102554</t>
  </si>
  <si>
    <t>郑林洋</t>
  </si>
  <si>
    <t>2501-医师岗(皮肤科)</t>
  </si>
  <si>
    <t>430302199310181055</t>
  </si>
  <si>
    <t>李尊雄</t>
  </si>
  <si>
    <t>3001-医师岗
(医师资格证、规培证)(妇科)</t>
  </si>
  <si>
    <t>370828199307253227</t>
  </si>
  <si>
    <t>寻方方</t>
  </si>
  <si>
    <t>460002199407065420</t>
  </si>
  <si>
    <t>梁馨</t>
  </si>
  <si>
    <t>3101-医师岗(产科)(研究生)</t>
  </si>
  <si>
    <t>130131199404053927</t>
  </si>
  <si>
    <t>刘静艳</t>
  </si>
  <si>
    <t>3202-医师岗
(医师资格证、规培证)
(产前诊断中心)</t>
  </si>
  <si>
    <t>532627199112230927</t>
  </si>
  <si>
    <t>何桂林</t>
  </si>
  <si>
    <t>460026199306160024</t>
  </si>
  <si>
    <t>吴盈</t>
  </si>
  <si>
    <t>3601-医师岗(研究生)(超声科)</t>
  </si>
  <si>
    <t>460027199306065664</t>
  </si>
  <si>
    <t>蔡东燕</t>
  </si>
  <si>
    <t>3801-医师岗(核医学科)</t>
  </si>
  <si>
    <t>460102199403080928</t>
  </si>
  <si>
    <t>陈艳莹</t>
  </si>
  <si>
    <t>4304-医师岗(主治医师及以上)
(药物临床试验机构I期研究室)</t>
  </si>
  <si>
    <t>460102199102260669</t>
  </si>
  <si>
    <t>张慧</t>
  </si>
  <si>
    <t>4501-护理岗(护理部)</t>
  </si>
  <si>
    <t>460036199608032928</t>
  </si>
  <si>
    <t>吉紫菱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</si>
</sst>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);[Red]\(0.00\)"/>
  </numFmts>
  <fonts count="30">
    <font>
      <sz val="11"/>
      <color theme="1"/>
      <name val="宋体"/>
      <charset val="134"/>
      <scheme val="minor"/>
    </font>
    <font>
      <b/>
      <sz val="20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4"/>
      <name val="宋体"/>
      <charset val="134"/>
      <scheme val="minor"/>
    </font>
    <font>
      <sz val="14"/>
      <color theme="1"/>
      <name val="宋体"/>
      <charset val="134"/>
      <scheme val="minor"/>
    </font>
    <font>
      <sz val="13"/>
      <color theme="1"/>
      <name val="宋体"/>
      <charset val="134"/>
      <scheme val="minor"/>
    </font>
    <font>
      <sz val="13"/>
      <name val="宋体"/>
      <charset val="134"/>
      <scheme val="minor"/>
    </font>
    <font>
      <sz val="13"/>
      <color rgb="FF000000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5" fillId="6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5" fillId="5" borderId="7" applyNumberFormat="0" applyAlignment="0" applyProtection="0">
      <alignment vertical="center"/>
    </xf>
    <xf numFmtId="0" fontId="14" fillId="5" borderId="3" applyNumberFormat="0" applyAlignment="0" applyProtection="0">
      <alignment vertical="center"/>
    </xf>
    <xf numFmtId="0" fontId="27" fillId="19" borderId="8" applyNumberFormat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1" fillId="0" borderId="0" xfId="0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horizontal="center" wrapText="1"/>
    </xf>
    <xf numFmtId="0" fontId="2" fillId="0" borderId="0" xfId="0" applyFont="1" applyFill="1" applyBorder="1" applyAlignment="1" applyProtection="1">
      <alignment horizontal="center"/>
    </xf>
    <xf numFmtId="176" fontId="2" fillId="0" borderId="0" xfId="0" applyNumberFormat="1" applyFont="1" applyFill="1" applyBorder="1" applyAlignment="1" applyProtection="1">
      <alignment horizontal="center"/>
    </xf>
    <xf numFmtId="0" fontId="3" fillId="0" borderId="1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</xf>
    <xf numFmtId="176" fontId="3" fillId="0" borderId="1" xfId="0" applyNumberFormat="1" applyFont="1" applyFill="1" applyBorder="1" applyAlignment="1" applyProtection="1">
      <alignment horizontal="center" vertical="center"/>
    </xf>
    <xf numFmtId="176" fontId="3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 wrapText="1"/>
    </xf>
    <xf numFmtId="0" fontId="0" fillId="0" borderId="1" xfId="0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</xf>
    <xf numFmtId="176" fontId="6" fillId="0" borderId="1" xfId="0" applyNumberFormat="1" applyFont="1" applyFill="1" applyBorder="1" applyAlignment="1" applyProtection="1">
      <alignment horizontal="center" vertical="center"/>
    </xf>
    <xf numFmtId="176" fontId="7" fillId="0" borderId="1" xfId="0" applyNumberFormat="1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 applyProtection="1">
      <alignment horizontal="center" vertical="center" wrapText="1"/>
    </xf>
    <xf numFmtId="0" fontId="9" fillId="0" borderId="0" xfId="0" applyFont="1" applyFill="1" applyBorder="1" applyAlignment="1" applyProtection="1">
      <alignment horizontal="center"/>
    </xf>
    <xf numFmtId="0" fontId="9" fillId="0" borderId="1" xfId="0" applyFont="1" applyFill="1" applyBorder="1" applyAlignment="1" applyProtection="1">
      <alignment horizontal="center" vertical="center"/>
    </xf>
    <xf numFmtId="0" fontId="10" fillId="0" borderId="1" xfId="0" applyFont="1" applyFill="1" applyBorder="1" applyAlignment="1" applyProtection="1">
      <alignment horizontal="center" vertical="center"/>
    </xf>
    <xf numFmtId="0" fontId="0" fillId="0" borderId="1" xfId="0" applyFont="1" applyFill="1" applyBorder="1" applyAlignment="1" applyProtection="1">
      <alignment horizontal="center" vertical="center"/>
    </xf>
    <xf numFmtId="0" fontId="10" fillId="0" borderId="1" xfId="0" applyFont="1" applyFill="1" applyBorder="1" applyAlignment="1" applyProtection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9992;&#25143;&#30446;&#24405;\&#25105;&#30340;&#25991;&#26723;\WeChat%20Files\wxid_g19xmmm2r4kd22\FileStorage\File\2021-07\&#28023;&#21307;&#38468;&#23646;&#38754;&#35797;&#25104;&#32489;&#21644;&#32508;&#21512;&#25104;&#32489;&#27719;&#24635;&#34920;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第1考场"/>
      <sheetName val="第2考场"/>
      <sheetName val="第3考场"/>
      <sheetName val="综合成绩"/>
      <sheetName val="考核招聘成绩"/>
    </sheetNames>
    <sheetDataSet>
      <sheetData sheetId="0">
        <row r="3">
          <cell r="C3" t="str">
            <v>439004198111020910</v>
          </cell>
          <cell r="D3" t="str">
            <v>刘峰</v>
          </cell>
          <cell r="E3" t="str">
            <v>08</v>
          </cell>
          <cell r="F3">
            <v>74.33</v>
          </cell>
        </row>
        <row r="4">
          <cell r="C4" t="str">
            <v>460003199310152882</v>
          </cell>
          <cell r="D4" t="str">
            <v>陈以婷</v>
          </cell>
          <cell r="E4" t="str">
            <v>17</v>
          </cell>
          <cell r="F4">
            <v>69.67</v>
          </cell>
        </row>
        <row r="5">
          <cell r="C5" t="str">
            <v>460007199212280827</v>
          </cell>
          <cell r="D5" t="str">
            <v>林道飞</v>
          </cell>
          <cell r="E5" t="str">
            <v>07</v>
          </cell>
          <cell r="F5">
            <v>80.33</v>
          </cell>
        </row>
        <row r="6">
          <cell r="C6" t="str">
            <v>460028199411240045</v>
          </cell>
          <cell r="D6" t="str">
            <v>李小蕤</v>
          </cell>
          <cell r="E6" t="str">
            <v>13</v>
          </cell>
          <cell r="F6">
            <v>74.33</v>
          </cell>
        </row>
        <row r="7">
          <cell r="C7" t="str">
            <v>460103199203010016</v>
          </cell>
          <cell r="D7" t="str">
            <v>陈川斌</v>
          </cell>
          <cell r="E7" t="str">
            <v>21</v>
          </cell>
          <cell r="F7">
            <v>60.67</v>
          </cell>
        </row>
        <row r="8">
          <cell r="C8" t="str">
            <v>152801198006091224</v>
          </cell>
          <cell r="D8" t="str">
            <v>王颖</v>
          </cell>
          <cell r="E8" t="str">
            <v>02</v>
          </cell>
          <cell r="F8">
            <v>75</v>
          </cell>
        </row>
        <row r="9">
          <cell r="C9" t="str">
            <v>232700197602096818</v>
          </cell>
          <cell r="D9" t="str">
            <v>王善志</v>
          </cell>
          <cell r="E9" t="str">
            <v>15</v>
          </cell>
          <cell r="F9">
            <v>70.67</v>
          </cell>
        </row>
        <row r="10">
          <cell r="C10" t="str">
            <v>370302198606296918</v>
          </cell>
          <cell r="D10" t="str">
            <v>王自强</v>
          </cell>
          <cell r="E10" t="str">
            <v>01</v>
          </cell>
          <cell r="F10">
            <v>76.67</v>
          </cell>
        </row>
        <row r="11">
          <cell r="C11" t="str">
            <v>230106198205161223</v>
          </cell>
          <cell r="D11" t="str">
            <v>陶石</v>
          </cell>
          <cell r="E11" t="str">
            <v>05</v>
          </cell>
          <cell r="F11">
            <v>78</v>
          </cell>
        </row>
        <row r="12">
          <cell r="C12" t="str">
            <v>532621199301112323</v>
          </cell>
          <cell r="D12" t="str">
            <v>王星星</v>
          </cell>
          <cell r="E12" t="str">
            <v>14</v>
          </cell>
          <cell r="F12">
            <v>84.33</v>
          </cell>
        </row>
        <row r="13">
          <cell r="C13" t="str">
            <v>460026199409220341</v>
          </cell>
          <cell r="D13" t="str">
            <v>李小丽</v>
          </cell>
        </row>
        <row r="14">
          <cell r="C14" t="str">
            <v>410726199403022079</v>
          </cell>
          <cell r="D14" t="str">
            <v>赵万里</v>
          </cell>
          <cell r="E14" t="str">
            <v>20</v>
          </cell>
          <cell r="F14">
            <v>66.33</v>
          </cell>
        </row>
        <row r="15">
          <cell r="C15" t="str">
            <v>460004198010235231</v>
          </cell>
          <cell r="D15" t="str">
            <v>李大伟</v>
          </cell>
          <cell r="E15" t="str">
            <v>06</v>
          </cell>
          <cell r="F15">
            <v>71.33</v>
          </cell>
        </row>
        <row r="16">
          <cell r="C16" t="str">
            <v>340826199502044086</v>
          </cell>
          <cell r="D16" t="str">
            <v>杨海燕</v>
          </cell>
          <cell r="E16" t="str">
            <v>12</v>
          </cell>
          <cell r="F16">
            <v>73.67</v>
          </cell>
        </row>
        <row r="17">
          <cell r="C17" t="str">
            <v>350212199305205515</v>
          </cell>
          <cell r="D17" t="str">
            <v>许笃武</v>
          </cell>
          <cell r="E17" t="str">
            <v>19</v>
          </cell>
          <cell r="F17">
            <v>75.67</v>
          </cell>
        </row>
        <row r="18">
          <cell r="C18" t="str">
            <v>460102198305012441</v>
          </cell>
          <cell r="D18" t="str">
            <v>陈菊明</v>
          </cell>
          <cell r="E18" t="str">
            <v>22</v>
          </cell>
          <cell r="F18">
            <v>72.67</v>
          </cell>
        </row>
        <row r="19">
          <cell r="C19" t="str">
            <v>469026199506251623</v>
          </cell>
          <cell r="D19" t="str">
            <v>黄敏</v>
          </cell>
          <cell r="E19" t="str">
            <v>23</v>
          </cell>
          <cell r="F19">
            <v>72.33</v>
          </cell>
        </row>
        <row r="20">
          <cell r="C20" t="str">
            <v>46002719921001132X</v>
          </cell>
          <cell r="D20" t="str">
            <v>邱裕莹</v>
          </cell>
          <cell r="E20" t="str">
            <v>04</v>
          </cell>
          <cell r="F20">
            <v>67</v>
          </cell>
        </row>
        <row r="21">
          <cell r="C21" t="str">
            <v>460022199310052741</v>
          </cell>
          <cell r="D21" t="str">
            <v>陈泽欣</v>
          </cell>
          <cell r="E21" t="str">
            <v>16</v>
          </cell>
          <cell r="F21">
            <v>73</v>
          </cell>
        </row>
        <row r="22">
          <cell r="C22" t="str">
            <v>61012519800819312X</v>
          </cell>
          <cell r="D22" t="str">
            <v>高金鸟</v>
          </cell>
          <cell r="E22" t="str">
            <v>28</v>
          </cell>
          <cell r="F22">
            <v>79.33</v>
          </cell>
        </row>
        <row r="23">
          <cell r="C23" t="str">
            <v>441881198501195338</v>
          </cell>
          <cell r="D23" t="str">
            <v>黄宗文</v>
          </cell>
          <cell r="E23" t="str">
            <v>24</v>
          </cell>
          <cell r="F23">
            <v>76.33</v>
          </cell>
        </row>
        <row r="24">
          <cell r="C24" t="str">
            <v>142226199504072736</v>
          </cell>
          <cell r="D24" t="str">
            <v>李国军</v>
          </cell>
          <cell r="E24" t="str">
            <v>03</v>
          </cell>
          <cell r="F24">
            <v>75.67</v>
          </cell>
        </row>
        <row r="25">
          <cell r="C25" t="str">
            <v>460003199601020214</v>
          </cell>
          <cell r="D25" t="str">
            <v>谢明微</v>
          </cell>
          <cell r="E25" t="str">
            <v>26</v>
          </cell>
          <cell r="F25">
            <v>78.67</v>
          </cell>
        </row>
        <row r="26">
          <cell r="C26" t="str">
            <v>420621198307249214</v>
          </cell>
          <cell r="D26" t="str">
            <v>于鹏</v>
          </cell>
          <cell r="E26" t="str">
            <v>27</v>
          </cell>
          <cell r="F26">
            <v>85.67</v>
          </cell>
        </row>
        <row r="27">
          <cell r="C27" t="str">
            <v>342123198310254978</v>
          </cell>
          <cell r="D27" t="str">
            <v>刘玉</v>
          </cell>
          <cell r="E27" t="str">
            <v>25</v>
          </cell>
          <cell r="F27">
            <v>73</v>
          </cell>
        </row>
        <row r="28">
          <cell r="C28" t="str">
            <v>152104197701072814</v>
          </cell>
          <cell r="D28" t="str">
            <v>常江</v>
          </cell>
          <cell r="E28" t="str">
            <v>11</v>
          </cell>
          <cell r="F28">
            <v>81.33</v>
          </cell>
        </row>
        <row r="29">
          <cell r="C29" t="str">
            <v>460004199401306417</v>
          </cell>
          <cell r="D29" t="str">
            <v>刘清峰</v>
          </cell>
          <cell r="E29" t="str">
            <v>10</v>
          </cell>
          <cell r="F29">
            <v>76.67</v>
          </cell>
        </row>
        <row r="30">
          <cell r="C30" t="str">
            <v>34262219930325043X</v>
          </cell>
          <cell r="D30" t="str">
            <v>钟文</v>
          </cell>
          <cell r="E30" t="str">
            <v>18</v>
          </cell>
          <cell r="F30">
            <v>78</v>
          </cell>
        </row>
      </sheetData>
      <sheetData sheetId="1">
        <row r="3">
          <cell r="C3" t="str">
            <v>430406199312282061</v>
          </cell>
          <cell r="D3" t="str">
            <v>赵子煊</v>
          </cell>
          <cell r="E3" t="str">
            <v>05</v>
          </cell>
          <cell r="F3">
            <v>66</v>
          </cell>
        </row>
        <row r="4">
          <cell r="C4" t="str">
            <v>370829199511300613</v>
          </cell>
          <cell r="D4" t="str">
            <v>赵芹坤</v>
          </cell>
          <cell r="E4" t="str">
            <v>14</v>
          </cell>
          <cell r="F4">
            <v>71.67</v>
          </cell>
        </row>
        <row r="5">
          <cell r="C5" t="str">
            <v>460034199311290448</v>
          </cell>
          <cell r="D5" t="str">
            <v>郭建妮</v>
          </cell>
          <cell r="E5" t="str">
            <v>08</v>
          </cell>
          <cell r="F5">
            <v>69.33</v>
          </cell>
        </row>
        <row r="6">
          <cell r="C6" t="str">
            <v>460034199609150026</v>
          </cell>
          <cell r="D6" t="str">
            <v>陈炳均</v>
          </cell>
          <cell r="E6" t="str">
            <v>06</v>
          </cell>
          <cell r="F6">
            <v>71.67</v>
          </cell>
        </row>
        <row r="7">
          <cell r="C7" t="str">
            <v>460102199401062435</v>
          </cell>
          <cell r="D7" t="str">
            <v>李礼智</v>
          </cell>
          <cell r="E7" t="str">
            <v>02</v>
          </cell>
          <cell r="F7">
            <v>64.67</v>
          </cell>
        </row>
        <row r="8">
          <cell r="C8" t="str">
            <v>500105199202176124</v>
          </cell>
          <cell r="D8" t="str">
            <v>张琴</v>
          </cell>
          <cell r="E8" t="str">
            <v>10</v>
          </cell>
          <cell r="F8">
            <v>78.67</v>
          </cell>
        </row>
        <row r="9">
          <cell r="C9" t="str">
            <v>460034199205020444</v>
          </cell>
          <cell r="D9" t="str">
            <v>陈友珍</v>
          </cell>
          <cell r="E9" t="str">
            <v>03</v>
          </cell>
          <cell r="F9">
            <v>72.33</v>
          </cell>
        </row>
        <row r="10">
          <cell r="C10" t="str">
            <v>460028199411100042</v>
          </cell>
          <cell r="D10" t="str">
            <v>谢彬彬</v>
          </cell>
          <cell r="E10" t="str">
            <v>01</v>
          </cell>
          <cell r="F10">
            <v>76</v>
          </cell>
        </row>
        <row r="11">
          <cell r="C11" t="str">
            <v>460003199406232625</v>
          </cell>
          <cell r="D11" t="str">
            <v>李蕊</v>
          </cell>
          <cell r="E11" t="str">
            <v>13</v>
          </cell>
          <cell r="F11">
            <v>67.67</v>
          </cell>
        </row>
        <row r="12">
          <cell r="C12" t="str">
            <v>460300199505060029</v>
          </cell>
          <cell r="D12" t="str">
            <v>符昌艳</v>
          </cell>
          <cell r="E12" t="str">
            <v>12</v>
          </cell>
          <cell r="F12">
            <v>68.33</v>
          </cell>
        </row>
        <row r="13">
          <cell r="C13" t="str">
            <v>370304199307262723</v>
          </cell>
          <cell r="D13" t="str">
            <v>高萌</v>
          </cell>
          <cell r="E13" t="str">
            <v>04</v>
          </cell>
          <cell r="F13">
            <v>73.33</v>
          </cell>
        </row>
        <row r="14">
          <cell r="C14" t="str">
            <v>341102199211286423</v>
          </cell>
          <cell r="D14" t="str">
            <v>吴沛丰</v>
          </cell>
          <cell r="E14" t="str">
            <v>09</v>
          </cell>
          <cell r="F14">
            <v>71</v>
          </cell>
        </row>
        <row r="15">
          <cell r="C15" t="str">
            <v>640111198204121227</v>
          </cell>
          <cell r="D15" t="str">
            <v>王晓妍</v>
          </cell>
        </row>
        <row r="16">
          <cell r="C16" t="str">
            <v>460024197801132029</v>
          </cell>
          <cell r="D16" t="str">
            <v>许芙容</v>
          </cell>
        </row>
        <row r="17">
          <cell r="C17" t="str">
            <v>362501198607093084</v>
          </cell>
          <cell r="D17" t="str">
            <v>万宁</v>
          </cell>
          <cell r="E17" t="str">
            <v>11</v>
          </cell>
          <cell r="F17">
            <v>73.33</v>
          </cell>
        </row>
      </sheetData>
      <sheetData sheetId="2">
        <row r="3">
          <cell r="C3" t="str">
            <v>460006199401290219</v>
          </cell>
          <cell r="D3" t="str">
            <v>杨树龙</v>
          </cell>
          <cell r="E3" t="str">
            <v>27</v>
          </cell>
          <cell r="F3">
            <v>78.13</v>
          </cell>
        </row>
        <row r="4">
          <cell r="C4" t="str">
            <v>411527199106102554</v>
          </cell>
          <cell r="D4" t="str">
            <v>郑林洋</v>
          </cell>
          <cell r="E4" t="str">
            <v>14</v>
          </cell>
          <cell r="F4">
            <v>76</v>
          </cell>
        </row>
        <row r="5">
          <cell r="C5" t="str">
            <v>430302199310181055</v>
          </cell>
          <cell r="D5" t="str">
            <v>李尊雄</v>
          </cell>
          <cell r="E5" t="str">
            <v>08</v>
          </cell>
          <cell r="F5">
            <v>70</v>
          </cell>
        </row>
        <row r="6">
          <cell r="C6" t="str">
            <v>460103199204081828</v>
          </cell>
          <cell r="D6" t="str">
            <v>邢悦</v>
          </cell>
          <cell r="E6" t="str">
            <v>16</v>
          </cell>
          <cell r="F6">
            <v>70.5</v>
          </cell>
        </row>
        <row r="7">
          <cell r="C7" t="str">
            <v>460200198110115136</v>
          </cell>
          <cell r="D7" t="str">
            <v>刘伟仙</v>
          </cell>
          <cell r="E7" t="str">
            <v>18</v>
          </cell>
          <cell r="F7">
            <v>71.3</v>
          </cell>
        </row>
        <row r="8">
          <cell r="C8" t="str">
            <v>230102198005303420</v>
          </cell>
          <cell r="D8" t="str">
            <v>李媛</v>
          </cell>
          <cell r="E8" t="str">
            <v>12</v>
          </cell>
          <cell r="F8">
            <v>75.6</v>
          </cell>
        </row>
        <row r="9">
          <cell r="C9" t="str">
            <v>150104197211100016</v>
          </cell>
          <cell r="D9" t="str">
            <v>郭悦平</v>
          </cell>
          <cell r="E9" t="str">
            <v>11</v>
          </cell>
          <cell r="F9">
            <v>75.73</v>
          </cell>
        </row>
        <row r="10">
          <cell r="C10" t="str">
            <v>460002199407065420</v>
          </cell>
          <cell r="D10" t="str">
            <v>梁馨</v>
          </cell>
          <cell r="E10" t="str">
            <v>24</v>
          </cell>
          <cell r="F10">
            <v>54.33</v>
          </cell>
        </row>
        <row r="11">
          <cell r="C11" t="str">
            <v>370828199307253227</v>
          </cell>
          <cell r="D11" t="str">
            <v>寻方方</v>
          </cell>
          <cell r="E11" t="str">
            <v>01</v>
          </cell>
          <cell r="F11">
            <v>69.67</v>
          </cell>
        </row>
        <row r="12">
          <cell r="C12" t="str">
            <v>130131199404053927</v>
          </cell>
          <cell r="D12" t="str">
            <v>刘静艳</v>
          </cell>
        </row>
        <row r="13">
          <cell r="C13" t="str">
            <v>460035197101020041</v>
          </cell>
          <cell r="D13" t="str">
            <v>劳丹青</v>
          </cell>
        </row>
        <row r="14">
          <cell r="C14" t="str">
            <v>460027198011110021</v>
          </cell>
          <cell r="D14" t="str">
            <v>李慧</v>
          </cell>
        </row>
        <row r="15">
          <cell r="C15" t="str">
            <v>532627199112230927</v>
          </cell>
          <cell r="D15" t="str">
            <v>何桂林</v>
          </cell>
          <cell r="E15" t="str">
            <v>09</v>
          </cell>
          <cell r="F15">
            <v>74.43</v>
          </cell>
        </row>
        <row r="16">
          <cell r="C16" t="str">
            <v>460026199306160024</v>
          </cell>
          <cell r="D16" t="str">
            <v>吴盈</v>
          </cell>
          <cell r="E16" t="str">
            <v>21</v>
          </cell>
          <cell r="F16">
            <v>69.33</v>
          </cell>
        </row>
        <row r="17">
          <cell r="C17" t="str">
            <v>220203197806110616</v>
          </cell>
          <cell r="D17" t="str">
            <v>尤晓光</v>
          </cell>
        </row>
        <row r="18">
          <cell r="C18" t="str">
            <v>230102198003092412</v>
          </cell>
          <cell r="D18" t="str">
            <v>孙博</v>
          </cell>
        </row>
        <row r="19">
          <cell r="C19" t="str">
            <v>460006198310055219</v>
          </cell>
          <cell r="D19" t="str">
            <v>韩锋</v>
          </cell>
          <cell r="E19" t="str">
            <v>22</v>
          </cell>
          <cell r="F19">
            <v>73.7</v>
          </cell>
        </row>
        <row r="20">
          <cell r="C20" t="str">
            <v>420683198208270543</v>
          </cell>
          <cell r="D20" t="str">
            <v>赵莲</v>
          </cell>
          <cell r="E20" t="str">
            <v>19</v>
          </cell>
          <cell r="F20">
            <v>66.43</v>
          </cell>
        </row>
        <row r="21">
          <cell r="C21" t="str">
            <v>460027199306065664</v>
          </cell>
          <cell r="D21" t="str">
            <v>蔡东燕</v>
          </cell>
          <cell r="E21" t="str">
            <v>10</v>
          </cell>
          <cell r="F21">
            <v>62.67</v>
          </cell>
        </row>
        <row r="22">
          <cell r="C22" t="str">
            <v>460103198206301527</v>
          </cell>
          <cell r="D22" t="str">
            <v>洪莲</v>
          </cell>
          <cell r="E22" t="str">
            <v>25</v>
          </cell>
          <cell r="F22">
            <v>60.33</v>
          </cell>
        </row>
        <row r="23">
          <cell r="C23" t="str">
            <v>460102199403080928</v>
          </cell>
          <cell r="D23" t="str">
            <v>陈艳莹</v>
          </cell>
          <cell r="E23" t="str">
            <v>23</v>
          </cell>
          <cell r="F23">
            <v>67.33</v>
          </cell>
        </row>
        <row r="24">
          <cell r="C24" t="str">
            <v>460033198706183216</v>
          </cell>
          <cell r="D24" t="str">
            <v>陈家亮</v>
          </cell>
          <cell r="E24" t="str">
            <v>15</v>
          </cell>
          <cell r="F24">
            <v>76.73</v>
          </cell>
        </row>
        <row r="25">
          <cell r="C25" t="str">
            <v>410402197004153526</v>
          </cell>
          <cell r="D25" t="str">
            <v>张惠娟</v>
          </cell>
          <cell r="E25" t="str">
            <v>29</v>
          </cell>
          <cell r="F25">
            <v>64</v>
          </cell>
        </row>
        <row r="26">
          <cell r="C26" t="str">
            <v>46000419820420007X</v>
          </cell>
          <cell r="D26" t="str">
            <v>李挺云</v>
          </cell>
          <cell r="E26" t="str">
            <v>20</v>
          </cell>
          <cell r="F26">
            <v>66.5</v>
          </cell>
        </row>
        <row r="27">
          <cell r="C27" t="str">
            <v>320324198210022127</v>
          </cell>
          <cell r="D27" t="str">
            <v>蒋翠云</v>
          </cell>
          <cell r="E27" t="str">
            <v>26</v>
          </cell>
          <cell r="F27">
            <v>69.8</v>
          </cell>
        </row>
        <row r="28">
          <cell r="C28" t="str">
            <v>460103198410151212</v>
          </cell>
          <cell r="D28" t="str">
            <v>吴多新</v>
          </cell>
          <cell r="E28" t="str">
            <v>06</v>
          </cell>
          <cell r="F28">
            <v>63</v>
          </cell>
        </row>
        <row r="29">
          <cell r="C29" t="str">
            <v>460102199102260669</v>
          </cell>
          <cell r="D29" t="str">
            <v>张慧</v>
          </cell>
          <cell r="E29" t="str">
            <v>04</v>
          </cell>
          <cell r="F29">
            <v>71</v>
          </cell>
        </row>
        <row r="30">
          <cell r="C30" t="str">
            <v>460033197412013313</v>
          </cell>
          <cell r="D30" t="str">
            <v>张惠</v>
          </cell>
          <cell r="E30" t="str">
            <v>13</v>
          </cell>
          <cell r="F30">
            <v>55</v>
          </cell>
        </row>
        <row r="31">
          <cell r="C31" t="str">
            <v>460036199608032928</v>
          </cell>
          <cell r="D31" t="str">
            <v>吉紫菱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2"/>
  <sheetViews>
    <sheetView tabSelected="1" workbookViewId="0">
      <selection activeCell="L6" sqref="L6"/>
    </sheetView>
  </sheetViews>
  <sheetFormatPr defaultColWidth="9" defaultRowHeight="13.5"/>
  <cols>
    <col min="1" max="1" width="9" style="1"/>
    <col min="2" max="2" width="27.625" style="1" customWidth="1"/>
    <col min="3" max="3" width="29.125" style="1" hidden="1" customWidth="1"/>
    <col min="4" max="4" width="9" style="1"/>
    <col min="5" max="5" width="11.5" style="1" customWidth="1"/>
    <col min="6" max="6" width="13.875" style="1" customWidth="1"/>
    <col min="7" max="7" width="11.5" style="1" customWidth="1"/>
    <col min="8" max="8" width="14.75" style="1" customWidth="1"/>
    <col min="9" max="9" width="13.625" style="1" customWidth="1"/>
    <col min="10" max="16384" width="9" style="1"/>
  </cols>
  <sheetData>
    <row r="1" ht="58" customHeight="1" spans="1:11">
      <c r="A1" s="2" t="s">
        <v>0</v>
      </c>
      <c r="B1" s="3"/>
      <c r="C1" s="4"/>
      <c r="D1" s="4"/>
      <c r="E1" s="4"/>
      <c r="F1" s="4"/>
      <c r="G1" s="5"/>
      <c r="H1" s="5"/>
      <c r="I1" s="5"/>
      <c r="J1" s="4"/>
      <c r="K1" s="19"/>
    </row>
    <row r="2" ht="37.5" spans="1:11">
      <c r="A2" s="6" t="s">
        <v>1</v>
      </c>
      <c r="B2" s="7" t="s">
        <v>2</v>
      </c>
      <c r="C2" s="6" t="s">
        <v>3</v>
      </c>
      <c r="D2" s="6" t="s">
        <v>4</v>
      </c>
      <c r="E2" s="8" t="s">
        <v>5</v>
      </c>
      <c r="F2" s="9" t="s">
        <v>6</v>
      </c>
      <c r="G2" s="10" t="s">
        <v>7</v>
      </c>
      <c r="H2" s="11" t="s">
        <v>8</v>
      </c>
      <c r="I2" s="10" t="s">
        <v>9</v>
      </c>
      <c r="J2" s="6" t="s">
        <v>10</v>
      </c>
      <c r="K2" s="20" t="s">
        <v>11</v>
      </c>
    </row>
    <row r="3" ht="18.75" spans="1:11">
      <c r="A3" s="12">
        <v>1</v>
      </c>
      <c r="B3" s="13" t="s">
        <v>12</v>
      </c>
      <c r="C3" s="14" t="s">
        <v>13</v>
      </c>
      <c r="D3" s="15" t="s">
        <v>14</v>
      </c>
      <c r="E3" s="15">
        <v>72</v>
      </c>
      <c r="F3" s="15">
        <f t="shared" ref="F3:F42" si="0">E3*0.6</f>
        <v>43.2</v>
      </c>
      <c r="G3" s="16">
        <f>VLOOKUP(C3,[1]第1考场!C4:F30,4,0)</f>
        <v>80.33</v>
      </c>
      <c r="H3" s="16">
        <f t="shared" ref="H3:H42" si="1">G3*0.4</f>
        <v>32.132</v>
      </c>
      <c r="I3" s="16">
        <f t="shared" ref="I3:I42" si="2">F3+H3</f>
        <v>75.332</v>
      </c>
      <c r="J3" s="15">
        <v>1</v>
      </c>
      <c r="K3" s="21"/>
    </row>
    <row r="4" ht="18.75" spans="1:11">
      <c r="A4" s="12">
        <v>2</v>
      </c>
      <c r="B4" s="13" t="s">
        <v>12</v>
      </c>
      <c r="C4" s="14" t="s">
        <v>15</v>
      </c>
      <c r="D4" s="15" t="s">
        <v>16</v>
      </c>
      <c r="E4" s="15">
        <v>75.2</v>
      </c>
      <c r="F4" s="15">
        <f t="shared" si="0"/>
        <v>45.12</v>
      </c>
      <c r="G4" s="17">
        <f>VLOOKUP(C4,[1]第1考场!C3:F30,4,0)</f>
        <v>69.67</v>
      </c>
      <c r="H4" s="16">
        <f t="shared" si="1"/>
        <v>27.868</v>
      </c>
      <c r="I4" s="16">
        <f t="shared" si="2"/>
        <v>72.988</v>
      </c>
      <c r="J4" s="15">
        <v>2</v>
      </c>
      <c r="K4" s="21"/>
    </row>
    <row r="5" ht="18.75" spans="1:11">
      <c r="A5" s="12">
        <v>3</v>
      </c>
      <c r="B5" s="13" t="s">
        <v>12</v>
      </c>
      <c r="C5" s="14" t="s">
        <v>17</v>
      </c>
      <c r="D5" s="15" t="s">
        <v>18</v>
      </c>
      <c r="E5" s="15">
        <v>71.2</v>
      </c>
      <c r="F5" s="15">
        <f t="shared" si="0"/>
        <v>42.72</v>
      </c>
      <c r="G5" s="16">
        <f>VLOOKUP(C5,[1]第1考场!C5:F31,4,0)</f>
        <v>74.33</v>
      </c>
      <c r="H5" s="16">
        <f t="shared" si="1"/>
        <v>29.732</v>
      </c>
      <c r="I5" s="16">
        <f t="shared" si="2"/>
        <v>72.452</v>
      </c>
      <c r="J5" s="15">
        <v>3</v>
      </c>
      <c r="K5" s="21"/>
    </row>
    <row r="6" ht="18.75" spans="1:11">
      <c r="A6" s="12">
        <v>4</v>
      </c>
      <c r="B6" s="13" t="s">
        <v>12</v>
      </c>
      <c r="C6" s="14" t="s">
        <v>19</v>
      </c>
      <c r="D6" s="15" t="s">
        <v>20</v>
      </c>
      <c r="E6" s="15">
        <v>69.6</v>
      </c>
      <c r="F6" s="15">
        <f t="shared" si="0"/>
        <v>41.76</v>
      </c>
      <c r="G6" s="16">
        <f>VLOOKUP(C6,[1]第1考场!C6:F32,4,0)</f>
        <v>60.67</v>
      </c>
      <c r="H6" s="16">
        <f t="shared" si="1"/>
        <v>24.268</v>
      </c>
      <c r="I6" s="16">
        <f t="shared" si="2"/>
        <v>66.028</v>
      </c>
      <c r="J6" s="15">
        <v>4</v>
      </c>
      <c r="K6" s="21"/>
    </row>
    <row r="7" ht="30" spans="1:11">
      <c r="A7" s="12">
        <v>5</v>
      </c>
      <c r="B7" s="13" t="s">
        <v>21</v>
      </c>
      <c r="C7" s="14" t="s">
        <v>22</v>
      </c>
      <c r="D7" s="15" t="s">
        <v>23</v>
      </c>
      <c r="E7" s="15">
        <v>74.4</v>
      </c>
      <c r="F7" s="15">
        <f t="shared" si="0"/>
        <v>44.64</v>
      </c>
      <c r="G7" s="16">
        <f>VLOOKUP(C7,[1]第1考场!C7:F33,4,0)</f>
        <v>84.33</v>
      </c>
      <c r="H7" s="16">
        <f t="shared" si="1"/>
        <v>33.732</v>
      </c>
      <c r="I7" s="16">
        <f t="shared" si="2"/>
        <v>78.372</v>
      </c>
      <c r="J7" s="15">
        <v>1</v>
      </c>
      <c r="K7" s="21"/>
    </row>
    <row r="8" ht="30" spans="1:11">
      <c r="A8" s="12">
        <v>6</v>
      </c>
      <c r="B8" s="13" t="s">
        <v>21</v>
      </c>
      <c r="C8" s="14" t="s">
        <v>24</v>
      </c>
      <c r="D8" s="15" t="s">
        <v>25</v>
      </c>
      <c r="E8" s="15">
        <v>68</v>
      </c>
      <c r="F8" s="15">
        <f t="shared" si="0"/>
        <v>40.8</v>
      </c>
      <c r="G8" s="16">
        <f>VLOOKUP(C8,[1]第1考场!C9:F35,4,0)</f>
        <v>66.33</v>
      </c>
      <c r="H8" s="16">
        <f t="shared" si="1"/>
        <v>26.532</v>
      </c>
      <c r="I8" s="16">
        <f t="shared" si="2"/>
        <v>67.332</v>
      </c>
      <c r="J8" s="15">
        <v>2</v>
      </c>
      <c r="K8" s="21"/>
    </row>
    <row r="9" ht="30" spans="1:11">
      <c r="A9" s="12">
        <v>7</v>
      </c>
      <c r="B9" s="13" t="s">
        <v>21</v>
      </c>
      <c r="C9" s="14" t="s">
        <v>26</v>
      </c>
      <c r="D9" s="15" t="s">
        <v>27</v>
      </c>
      <c r="E9" s="15">
        <v>69.6</v>
      </c>
      <c r="F9" s="15">
        <f t="shared" si="0"/>
        <v>41.76</v>
      </c>
      <c r="G9" s="16">
        <f>VLOOKUP(C9,[1]第1考场!C8:F34,4,0)</f>
        <v>0</v>
      </c>
      <c r="H9" s="16">
        <f t="shared" si="1"/>
        <v>0</v>
      </c>
      <c r="I9" s="16">
        <f t="shared" si="2"/>
        <v>41.76</v>
      </c>
      <c r="J9" s="15"/>
      <c r="K9" s="22" t="s">
        <v>28</v>
      </c>
    </row>
    <row r="10" ht="30" spans="1:11">
      <c r="A10" s="12">
        <v>8</v>
      </c>
      <c r="B10" s="13" t="s">
        <v>29</v>
      </c>
      <c r="C10" s="14" t="s">
        <v>30</v>
      </c>
      <c r="D10" s="15" t="s">
        <v>31</v>
      </c>
      <c r="E10" s="15">
        <v>76</v>
      </c>
      <c r="F10" s="15">
        <f t="shared" si="0"/>
        <v>45.6</v>
      </c>
      <c r="G10" s="16">
        <f>VLOOKUP(C10,[1]第1考场!C10:F36,4,0)</f>
        <v>73.67</v>
      </c>
      <c r="H10" s="16">
        <f t="shared" si="1"/>
        <v>29.468</v>
      </c>
      <c r="I10" s="16">
        <f t="shared" si="2"/>
        <v>75.068</v>
      </c>
      <c r="J10" s="15">
        <v>1</v>
      </c>
      <c r="K10" s="21"/>
    </row>
    <row r="11" ht="30" spans="1:11">
      <c r="A11" s="12">
        <v>9</v>
      </c>
      <c r="B11" s="13" t="s">
        <v>29</v>
      </c>
      <c r="C11" s="14" t="s">
        <v>32</v>
      </c>
      <c r="D11" s="15" t="s">
        <v>33</v>
      </c>
      <c r="E11" s="15">
        <v>68.8</v>
      </c>
      <c r="F11" s="15">
        <f t="shared" si="0"/>
        <v>41.28</v>
      </c>
      <c r="G11" s="16">
        <f>VLOOKUP(C11,[1]第1考场!C11:F37,4,0)</f>
        <v>75.67</v>
      </c>
      <c r="H11" s="16">
        <f t="shared" si="1"/>
        <v>30.268</v>
      </c>
      <c r="I11" s="16">
        <f t="shared" si="2"/>
        <v>71.548</v>
      </c>
      <c r="J11" s="15">
        <v>2</v>
      </c>
      <c r="K11" s="21"/>
    </row>
    <row r="12" ht="30" spans="1:11">
      <c r="A12" s="12">
        <v>10</v>
      </c>
      <c r="B12" s="13" t="s">
        <v>34</v>
      </c>
      <c r="C12" s="14" t="s">
        <v>35</v>
      </c>
      <c r="D12" s="15" t="s">
        <v>36</v>
      </c>
      <c r="E12" s="15">
        <v>84</v>
      </c>
      <c r="F12" s="15">
        <f t="shared" si="0"/>
        <v>50.4</v>
      </c>
      <c r="G12" s="16">
        <f>VLOOKUP(C12,[1]第1考场!C12:F38,4,0)</f>
        <v>72.33</v>
      </c>
      <c r="H12" s="16">
        <f t="shared" si="1"/>
        <v>28.932</v>
      </c>
      <c r="I12" s="16">
        <f t="shared" si="2"/>
        <v>79.332</v>
      </c>
      <c r="J12" s="15">
        <v>1</v>
      </c>
      <c r="K12" s="21"/>
    </row>
    <row r="13" ht="30" spans="1:11">
      <c r="A13" s="12">
        <v>11</v>
      </c>
      <c r="B13" s="13" t="s">
        <v>34</v>
      </c>
      <c r="C13" s="14" t="s">
        <v>37</v>
      </c>
      <c r="D13" s="15" t="s">
        <v>38</v>
      </c>
      <c r="E13" s="15">
        <v>75.2</v>
      </c>
      <c r="F13" s="15">
        <f t="shared" si="0"/>
        <v>45.12</v>
      </c>
      <c r="G13" s="16">
        <f>VLOOKUP(C13,[1]第1考场!C14:F40,4,0)</f>
        <v>73</v>
      </c>
      <c r="H13" s="16">
        <f t="shared" si="1"/>
        <v>29.2</v>
      </c>
      <c r="I13" s="16">
        <f t="shared" si="2"/>
        <v>74.32</v>
      </c>
      <c r="J13" s="15">
        <v>2</v>
      </c>
      <c r="K13" s="21"/>
    </row>
    <row r="14" ht="30" spans="1:11">
      <c r="A14" s="12">
        <v>12</v>
      </c>
      <c r="B14" s="13" t="s">
        <v>34</v>
      </c>
      <c r="C14" s="14" t="s">
        <v>39</v>
      </c>
      <c r="D14" s="15" t="s">
        <v>40</v>
      </c>
      <c r="E14" s="15">
        <v>76.8</v>
      </c>
      <c r="F14" s="15">
        <f t="shared" si="0"/>
        <v>46.08</v>
      </c>
      <c r="G14" s="16">
        <f>VLOOKUP(C14,[1]第1考场!C13:F39,4,0)</f>
        <v>67</v>
      </c>
      <c r="H14" s="16">
        <f t="shared" si="1"/>
        <v>26.8</v>
      </c>
      <c r="I14" s="16">
        <f t="shared" si="2"/>
        <v>72.88</v>
      </c>
      <c r="J14" s="15">
        <v>3</v>
      </c>
      <c r="K14" s="21"/>
    </row>
    <row r="15" ht="18.75" spans="1:11">
      <c r="A15" s="12">
        <v>13</v>
      </c>
      <c r="B15" s="13" t="s">
        <v>41</v>
      </c>
      <c r="C15" s="14" t="s">
        <v>42</v>
      </c>
      <c r="D15" s="15" t="s">
        <v>43</v>
      </c>
      <c r="E15" s="15">
        <v>76.8</v>
      </c>
      <c r="F15" s="15">
        <f t="shared" si="0"/>
        <v>46.08</v>
      </c>
      <c r="G15" s="16">
        <f>VLOOKUP(C15,[1]第1考场!C16:F42,4,0)</f>
        <v>78.67</v>
      </c>
      <c r="H15" s="16">
        <f t="shared" si="1"/>
        <v>31.468</v>
      </c>
      <c r="I15" s="16">
        <f t="shared" si="2"/>
        <v>77.548</v>
      </c>
      <c r="J15" s="15">
        <v>1</v>
      </c>
      <c r="K15" s="21"/>
    </row>
    <row r="16" ht="18.75" spans="1:11">
      <c r="A16" s="12">
        <v>14</v>
      </c>
      <c r="B16" s="13" t="s">
        <v>41</v>
      </c>
      <c r="C16" s="14" t="s">
        <v>44</v>
      </c>
      <c r="D16" s="15" t="s">
        <v>45</v>
      </c>
      <c r="E16" s="15">
        <v>77.6</v>
      </c>
      <c r="F16" s="15">
        <f t="shared" si="0"/>
        <v>46.56</v>
      </c>
      <c r="G16" s="16">
        <f>VLOOKUP(C16,[1]第1考场!C15:F41,4,0)</f>
        <v>75.67</v>
      </c>
      <c r="H16" s="16">
        <f t="shared" si="1"/>
        <v>30.268</v>
      </c>
      <c r="I16" s="16">
        <f t="shared" si="2"/>
        <v>76.828</v>
      </c>
      <c r="J16" s="15">
        <v>2</v>
      </c>
      <c r="K16" s="21"/>
    </row>
    <row r="17" ht="30" spans="1:11">
      <c r="A17" s="12">
        <v>15</v>
      </c>
      <c r="B17" s="13" t="s">
        <v>46</v>
      </c>
      <c r="C17" s="14" t="s">
        <v>47</v>
      </c>
      <c r="D17" s="15" t="s">
        <v>48</v>
      </c>
      <c r="E17" s="15">
        <v>75.2</v>
      </c>
      <c r="F17" s="15">
        <f t="shared" si="0"/>
        <v>45.12</v>
      </c>
      <c r="G17" s="16">
        <f>VLOOKUP(C17,[1]第1考场!C17:F43,4,0)</f>
        <v>76.67</v>
      </c>
      <c r="H17" s="16">
        <f t="shared" si="1"/>
        <v>30.668</v>
      </c>
      <c r="I17" s="16">
        <f t="shared" si="2"/>
        <v>75.788</v>
      </c>
      <c r="J17" s="15">
        <v>1</v>
      </c>
      <c r="K17" s="21"/>
    </row>
    <row r="18" ht="30" spans="1:11">
      <c r="A18" s="12">
        <v>16</v>
      </c>
      <c r="B18" s="13" t="s">
        <v>49</v>
      </c>
      <c r="C18" s="14" t="s">
        <v>50</v>
      </c>
      <c r="D18" s="15" t="s">
        <v>51</v>
      </c>
      <c r="E18" s="15">
        <v>78.4</v>
      </c>
      <c r="F18" s="15">
        <f t="shared" si="0"/>
        <v>47.04</v>
      </c>
      <c r="G18" s="16">
        <f>VLOOKUP(C18,[1]第1考场!C18:F44,4,0)</f>
        <v>78</v>
      </c>
      <c r="H18" s="16">
        <f t="shared" si="1"/>
        <v>31.2</v>
      </c>
      <c r="I18" s="16">
        <f t="shared" si="2"/>
        <v>78.24</v>
      </c>
      <c r="J18" s="15">
        <v>1</v>
      </c>
      <c r="K18" s="21"/>
    </row>
    <row r="19" ht="30" spans="1:11">
      <c r="A19" s="12">
        <v>17</v>
      </c>
      <c r="B19" s="18" t="s">
        <v>52</v>
      </c>
      <c r="C19" s="14" t="s">
        <v>53</v>
      </c>
      <c r="D19" s="18" t="s">
        <v>54</v>
      </c>
      <c r="E19" s="15">
        <v>62.6</v>
      </c>
      <c r="F19" s="15">
        <f t="shared" si="0"/>
        <v>37.56</v>
      </c>
      <c r="G19" s="16">
        <f>VLOOKUP(C19,[1]第2考场!C4:F17,4,0)</f>
        <v>71.67</v>
      </c>
      <c r="H19" s="16">
        <f t="shared" si="1"/>
        <v>28.668</v>
      </c>
      <c r="I19" s="16">
        <f t="shared" si="2"/>
        <v>66.228</v>
      </c>
      <c r="J19" s="15">
        <v>1</v>
      </c>
      <c r="K19" s="23"/>
    </row>
    <row r="20" ht="30" spans="1:11">
      <c r="A20" s="12">
        <v>18</v>
      </c>
      <c r="B20" s="18" t="s">
        <v>52</v>
      </c>
      <c r="C20" s="14" t="s">
        <v>55</v>
      </c>
      <c r="D20" s="18" t="s">
        <v>56</v>
      </c>
      <c r="E20" s="15">
        <v>63.4</v>
      </c>
      <c r="F20" s="15">
        <f t="shared" si="0"/>
        <v>38.04</v>
      </c>
      <c r="G20" s="16">
        <f>VLOOKUP(C20,[1]第2考场!C3:F17,4,0)</f>
        <v>66</v>
      </c>
      <c r="H20" s="16">
        <f t="shared" si="1"/>
        <v>26.4</v>
      </c>
      <c r="I20" s="16">
        <f t="shared" si="2"/>
        <v>64.44</v>
      </c>
      <c r="J20" s="15">
        <v>2</v>
      </c>
      <c r="K20" s="23"/>
    </row>
    <row r="21" ht="30" spans="1:11">
      <c r="A21" s="12">
        <v>19</v>
      </c>
      <c r="B21" s="18" t="s">
        <v>57</v>
      </c>
      <c r="C21" s="14" t="s">
        <v>58</v>
      </c>
      <c r="D21" s="18" t="s">
        <v>59</v>
      </c>
      <c r="E21" s="15">
        <v>64.4</v>
      </c>
      <c r="F21" s="15">
        <f t="shared" si="0"/>
        <v>38.64</v>
      </c>
      <c r="G21" s="16">
        <f>VLOOKUP(C21,[1]第2考场!C8:F21,4,0)</f>
        <v>78.67</v>
      </c>
      <c r="H21" s="16">
        <f t="shared" si="1"/>
        <v>31.468</v>
      </c>
      <c r="I21" s="16">
        <f t="shared" si="2"/>
        <v>70.108</v>
      </c>
      <c r="J21" s="15">
        <v>1</v>
      </c>
      <c r="K21" s="23"/>
    </row>
    <row r="22" ht="30" spans="1:11">
      <c r="A22" s="12">
        <v>20</v>
      </c>
      <c r="B22" s="18" t="s">
        <v>57</v>
      </c>
      <c r="C22" s="14" t="s">
        <v>60</v>
      </c>
      <c r="D22" s="18" t="s">
        <v>61</v>
      </c>
      <c r="E22" s="15">
        <v>67.6</v>
      </c>
      <c r="F22" s="15">
        <f t="shared" si="0"/>
        <v>40.56</v>
      </c>
      <c r="G22" s="16">
        <f>VLOOKUP(C22,[1]第2考场!C6:F19,4,0)</f>
        <v>71.67</v>
      </c>
      <c r="H22" s="16">
        <f t="shared" si="1"/>
        <v>28.668</v>
      </c>
      <c r="I22" s="16">
        <f t="shared" si="2"/>
        <v>69.228</v>
      </c>
      <c r="J22" s="15">
        <v>2</v>
      </c>
      <c r="K22" s="23"/>
    </row>
    <row r="23" ht="30" spans="1:11">
      <c r="A23" s="12">
        <v>21</v>
      </c>
      <c r="B23" s="18" t="s">
        <v>57</v>
      </c>
      <c r="C23" s="14" t="s">
        <v>62</v>
      </c>
      <c r="D23" s="18" t="s">
        <v>63</v>
      </c>
      <c r="E23" s="15">
        <v>68.2</v>
      </c>
      <c r="F23" s="15">
        <f t="shared" si="0"/>
        <v>40.92</v>
      </c>
      <c r="G23" s="16">
        <f>VLOOKUP(C23,[1]第2考场!C5:F18,4,0)</f>
        <v>69.33</v>
      </c>
      <c r="H23" s="16">
        <f t="shared" si="1"/>
        <v>27.732</v>
      </c>
      <c r="I23" s="16">
        <f t="shared" si="2"/>
        <v>68.652</v>
      </c>
      <c r="J23" s="15">
        <v>3</v>
      </c>
      <c r="K23" s="23"/>
    </row>
    <row r="24" ht="30" spans="1:11">
      <c r="A24" s="12">
        <v>22</v>
      </c>
      <c r="B24" s="18" t="s">
        <v>57</v>
      </c>
      <c r="C24" s="14" t="s">
        <v>64</v>
      </c>
      <c r="D24" s="18" t="s">
        <v>65</v>
      </c>
      <c r="E24" s="15">
        <v>62.2</v>
      </c>
      <c r="F24" s="15">
        <f t="shared" si="0"/>
        <v>37.32</v>
      </c>
      <c r="G24" s="16">
        <f>VLOOKUP(C24,[1]第2考场!C9:F22,4,0)</f>
        <v>72.33</v>
      </c>
      <c r="H24" s="16">
        <f t="shared" si="1"/>
        <v>28.932</v>
      </c>
      <c r="I24" s="16">
        <f t="shared" si="2"/>
        <v>66.252</v>
      </c>
      <c r="J24" s="15">
        <v>4</v>
      </c>
      <c r="K24" s="23"/>
    </row>
    <row r="25" ht="30" spans="1:11">
      <c r="A25" s="12">
        <v>23</v>
      </c>
      <c r="B25" s="18" t="s">
        <v>57</v>
      </c>
      <c r="C25" s="14" t="s">
        <v>66</v>
      </c>
      <c r="D25" s="18" t="s">
        <v>67</v>
      </c>
      <c r="E25" s="15">
        <v>66.4</v>
      </c>
      <c r="F25" s="15">
        <f t="shared" si="0"/>
        <v>39.84</v>
      </c>
      <c r="G25" s="16">
        <f>VLOOKUP(C25,[1]第2考场!C7:F20,4,0)</f>
        <v>64.67</v>
      </c>
      <c r="H25" s="16">
        <f t="shared" si="1"/>
        <v>25.868</v>
      </c>
      <c r="I25" s="16">
        <f t="shared" si="2"/>
        <v>65.708</v>
      </c>
      <c r="J25" s="15">
        <v>5</v>
      </c>
      <c r="K25" s="23"/>
    </row>
    <row r="26" ht="18.75" spans="1:11">
      <c r="A26" s="12">
        <v>24</v>
      </c>
      <c r="B26" s="15" t="s">
        <v>68</v>
      </c>
      <c r="C26" s="14" t="s">
        <v>69</v>
      </c>
      <c r="D26" s="15" t="s">
        <v>70</v>
      </c>
      <c r="E26" s="15">
        <v>76</v>
      </c>
      <c r="F26" s="15">
        <f t="shared" si="0"/>
        <v>45.6</v>
      </c>
      <c r="G26" s="16">
        <f>VLOOKUP(C26,[1]第2考场!C10:F23,4,0)</f>
        <v>76</v>
      </c>
      <c r="H26" s="16">
        <f t="shared" si="1"/>
        <v>30.4</v>
      </c>
      <c r="I26" s="16">
        <f t="shared" si="2"/>
        <v>76</v>
      </c>
      <c r="J26" s="15">
        <v>1</v>
      </c>
      <c r="K26" s="23"/>
    </row>
    <row r="27" ht="18.75" spans="1:11">
      <c r="A27" s="12">
        <v>25</v>
      </c>
      <c r="B27" s="15" t="s">
        <v>68</v>
      </c>
      <c r="C27" s="14" t="s">
        <v>71</v>
      </c>
      <c r="D27" s="15" t="s">
        <v>72</v>
      </c>
      <c r="E27" s="15">
        <v>76</v>
      </c>
      <c r="F27" s="15">
        <f t="shared" si="0"/>
        <v>45.6</v>
      </c>
      <c r="G27" s="16">
        <f>VLOOKUP(C27,[1]第2考场!C11:F24,4,0)</f>
        <v>67.67</v>
      </c>
      <c r="H27" s="16">
        <f t="shared" si="1"/>
        <v>27.068</v>
      </c>
      <c r="I27" s="16">
        <f t="shared" si="2"/>
        <v>72.668</v>
      </c>
      <c r="J27" s="15">
        <v>2</v>
      </c>
      <c r="K27" s="23"/>
    </row>
    <row r="28" ht="18.75" spans="1:11">
      <c r="A28" s="12">
        <v>26</v>
      </c>
      <c r="B28" s="15" t="s">
        <v>73</v>
      </c>
      <c r="C28" s="14" t="s">
        <v>74</v>
      </c>
      <c r="D28" s="15" t="s">
        <v>75</v>
      </c>
      <c r="E28" s="15">
        <v>62</v>
      </c>
      <c r="F28" s="15">
        <f t="shared" si="0"/>
        <v>37.2</v>
      </c>
      <c r="G28" s="16">
        <f>VLOOKUP(C28,[1]第2考场!C13:F26,4,0)</f>
        <v>73.33</v>
      </c>
      <c r="H28" s="16">
        <f t="shared" si="1"/>
        <v>29.332</v>
      </c>
      <c r="I28" s="16">
        <f t="shared" si="2"/>
        <v>66.532</v>
      </c>
      <c r="J28" s="15">
        <v>1</v>
      </c>
      <c r="K28" s="23"/>
    </row>
    <row r="29" ht="18.75" spans="1:11">
      <c r="A29" s="12">
        <v>27</v>
      </c>
      <c r="B29" s="15" t="s">
        <v>73</v>
      </c>
      <c r="C29" s="14" t="s">
        <v>76</v>
      </c>
      <c r="D29" s="15" t="s">
        <v>77</v>
      </c>
      <c r="E29" s="15">
        <v>61.2</v>
      </c>
      <c r="F29" s="15">
        <f t="shared" si="0"/>
        <v>36.72</v>
      </c>
      <c r="G29" s="16">
        <f>VLOOKUP(C29,[1]第2考场!C14:F27,4,0)</f>
        <v>71</v>
      </c>
      <c r="H29" s="16">
        <f t="shared" si="1"/>
        <v>28.4</v>
      </c>
      <c r="I29" s="16">
        <f t="shared" si="2"/>
        <v>65.12</v>
      </c>
      <c r="J29" s="15">
        <v>2</v>
      </c>
      <c r="K29" s="23"/>
    </row>
    <row r="30" ht="18.75" spans="1:11">
      <c r="A30" s="12">
        <v>28</v>
      </c>
      <c r="B30" s="15" t="s">
        <v>73</v>
      </c>
      <c r="C30" s="14" t="s">
        <v>78</v>
      </c>
      <c r="D30" s="15" t="s">
        <v>79</v>
      </c>
      <c r="E30" s="15">
        <v>62.2</v>
      </c>
      <c r="F30" s="15">
        <f t="shared" si="0"/>
        <v>37.32</v>
      </c>
      <c r="G30" s="16">
        <f>VLOOKUP(C30,[1]第2考场!C12:F25,4,0)</f>
        <v>68.33</v>
      </c>
      <c r="H30" s="16">
        <f t="shared" si="1"/>
        <v>27.332</v>
      </c>
      <c r="I30" s="16">
        <f t="shared" si="2"/>
        <v>64.652</v>
      </c>
      <c r="J30" s="15">
        <v>3</v>
      </c>
      <c r="K30" s="23"/>
    </row>
    <row r="31" ht="30" spans="1:11">
      <c r="A31" s="12">
        <v>29</v>
      </c>
      <c r="B31" s="13" t="s">
        <v>80</v>
      </c>
      <c r="C31" s="14" t="s">
        <v>81</v>
      </c>
      <c r="D31" s="15" t="s">
        <v>82</v>
      </c>
      <c r="E31" s="15">
        <v>72.8</v>
      </c>
      <c r="F31" s="15">
        <f t="shared" si="0"/>
        <v>43.68</v>
      </c>
      <c r="G31" s="16">
        <f>VLOOKUP(C31,[1]第3考场!C3:F31,4,0)</f>
        <v>78.13</v>
      </c>
      <c r="H31" s="16">
        <f t="shared" si="1"/>
        <v>31.252</v>
      </c>
      <c r="I31" s="16">
        <f t="shared" si="2"/>
        <v>74.932</v>
      </c>
      <c r="J31" s="15">
        <v>1</v>
      </c>
      <c r="K31" s="21"/>
    </row>
    <row r="32" ht="30" spans="1:11">
      <c r="A32" s="12">
        <v>30</v>
      </c>
      <c r="B32" s="13" t="s">
        <v>80</v>
      </c>
      <c r="C32" s="14" t="s">
        <v>83</v>
      </c>
      <c r="D32" s="15" t="s">
        <v>84</v>
      </c>
      <c r="E32" s="15">
        <v>72</v>
      </c>
      <c r="F32" s="15">
        <f t="shared" si="0"/>
        <v>43.2</v>
      </c>
      <c r="G32" s="16">
        <f>VLOOKUP(C32,[1]第3考场!C4:F31,4,0)</f>
        <v>76</v>
      </c>
      <c r="H32" s="16">
        <f t="shared" si="1"/>
        <v>30.4</v>
      </c>
      <c r="I32" s="16">
        <f t="shared" si="2"/>
        <v>73.6</v>
      </c>
      <c r="J32" s="15">
        <v>2</v>
      </c>
      <c r="K32" s="21"/>
    </row>
    <row r="33" ht="18.75" spans="1:11">
      <c r="A33" s="12">
        <v>31</v>
      </c>
      <c r="B33" s="13" t="s">
        <v>85</v>
      </c>
      <c r="C33" s="14" t="s">
        <v>86</v>
      </c>
      <c r="D33" s="15" t="s">
        <v>87</v>
      </c>
      <c r="E33" s="15">
        <v>68.8</v>
      </c>
      <c r="F33" s="15">
        <f t="shared" si="0"/>
        <v>41.28</v>
      </c>
      <c r="G33" s="16">
        <f>VLOOKUP(C33,[1]第3考场!C5:F32,4,0)</f>
        <v>70</v>
      </c>
      <c r="H33" s="16">
        <f t="shared" si="1"/>
        <v>28</v>
      </c>
      <c r="I33" s="16">
        <f t="shared" si="2"/>
        <v>69.28</v>
      </c>
      <c r="J33" s="15">
        <v>1</v>
      </c>
      <c r="K33" s="21"/>
    </row>
    <row r="34" ht="45" spans="1:11">
      <c r="A34" s="12">
        <v>32</v>
      </c>
      <c r="B34" s="13" t="s">
        <v>88</v>
      </c>
      <c r="C34" s="14" t="s">
        <v>89</v>
      </c>
      <c r="D34" s="15" t="s">
        <v>90</v>
      </c>
      <c r="E34" s="15">
        <v>76</v>
      </c>
      <c r="F34" s="15">
        <f t="shared" si="0"/>
        <v>45.6</v>
      </c>
      <c r="G34" s="16">
        <f>VLOOKUP(C34,[1]第3考场!C7:F34,4,0)</f>
        <v>69.67</v>
      </c>
      <c r="H34" s="16">
        <f t="shared" si="1"/>
        <v>27.868</v>
      </c>
      <c r="I34" s="16">
        <f t="shared" si="2"/>
        <v>73.468</v>
      </c>
      <c r="J34" s="15">
        <v>1</v>
      </c>
      <c r="K34" s="21"/>
    </row>
    <row r="35" ht="45" spans="1:11">
      <c r="A35" s="12">
        <v>33</v>
      </c>
      <c r="B35" s="13" t="s">
        <v>88</v>
      </c>
      <c r="C35" s="14" t="s">
        <v>91</v>
      </c>
      <c r="D35" s="15" t="s">
        <v>92</v>
      </c>
      <c r="E35" s="15">
        <v>77.6</v>
      </c>
      <c r="F35" s="15">
        <f t="shared" si="0"/>
        <v>46.56</v>
      </c>
      <c r="G35" s="16">
        <f>VLOOKUP(C35,[1]第3考场!C6:F33,4,0)</f>
        <v>54.33</v>
      </c>
      <c r="H35" s="16">
        <f t="shared" si="1"/>
        <v>21.732</v>
      </c>
      <c r="I35" s="16">
        <f t="shared" si="2"/>
        <v>68.292</v>
      </c>
      <c r="J35" s="15">
        <v>2</v>
      </c>
      <c r="K35" s="21"/>
    </row>
    <row r="36" ht="30" spans="1:11">
      <c r="A36" s="12">
        <v>34</v>
      </c>
      <c r="B36" s="13" t="s">
        <v>93</v>
      </c>
      <c r="C36" s="14" t="s">
        <v>94</v>
      </c>
      <c r="D36" s="15" t="s">
        <v>95</v>
      </c>
      <c r="E36" s="15">
        <v>72</v>
      </c>
      <c r="F36" s="15">
        <f t="shared" si="0"/>
        <v>43.2</v>
      </c>
      <c r="G36" s="16">
        <f>VLOOKUP(C36,[1]第3考场!C8:F35,4,0)</f>
        <v>0</v>
      </c>
      <c r="H36" s="16">
        <f t="shared" si="1"/>
        <v>0</v>
      </c>
      <c r="I36" s="16">
        <f t="shared" si="2"/>
        <v>43.2</v>
      </c>
      <c r="J36" s="15"/>
      <c r="K36" s="22" t="s">
        <v>28</v>
      </c>
    </row>
    <row r="37" ht="45" spans="1:11">
      <c r="A37" s="12">
        <v>35</v>
      </c>
      <c r="B37" s="13" t="s">
        <v>96</v>
      </c>
      <c r="C37" s="14" t="s">
        <v>97</v>
      </c>
      <c r="D37" s="15" t="s">
        <v>98</v>
      </c>
      <c r="E37" s="15">
        <v>77.6</v>
      </c>
      <c r="F37" s="15">
        <f t="shared" si="0"/>
        <v>46.56</v>
      </c>
      <c r="G37" s="16">
        <f>VLOOKUP(C37,[1]第3考场!C9:F36,4,0)</f>
        <v>74.43</v>
      </c>
      <c r="H37" s="16">
        <f t="shared" si="1"/>
        <v>29.772</v>
      </c>
      <c r="I37" s="16">
        <f t="shared" si="2"/>
        <v>76.332</v>
      </c>
      <c r="J37" s="15">
        <v>1</v>
      </c>
      <c r="K37" s="21"/>
    </row>
    <row r="38" ht="45" spans="1:11">
      <c r="A38" s="12">
        <v>36</v>
      </c>
      <c r="B38" s="13" t="s">
        <v>96</v>
      </c>
      <c r="C38" s="14" t="s">
        <v>99</v>
      </c>
      <c r="D38" s="15" t="s">
        <v>100</v>
      </c>
      <c r="E38" s="15">
        <v>67.2</v>
      </c>
      <c r="F38" s="15">
        <f t="shared" si="0"/>
        <v>40.32</v>
      </c>
      <c r="G38" s="16">
        <f>VLOOKUP(C38,[1]第3考场!C10:F37,4,0)</f>
        <v>69.33</v>
      </c>
      <c r="H38" s="16">
        <f t="shared" si="1"/>
        <v>27.732</v>
      </c>
      <c r="I38" s="16">
        <f t="shared" si="2"/>
        <v>68.052</v>
      </c>
      <c r="J38" s="15">
        <v>2</v>
      </c>
      <c r="K38" s="21"/>
    </row>
    <row r="39" ht="30" spans="1:11">
      <c r="A39" s="12">
        <v>37</v>
      </c>
      <c r="B39" s="13" t="s">
        <v>101</v>
      </c>
      <c r="C39" s="14" t="s">
        <v>102</v>
      </c>
      <c r="D39" s="15" t="s">
        <v>103</v>
      </c>
      <c r="E39" s="15">
        <v>54.4</v>
      </c>
      <c r="F39" s="15">
        <f t="shared" si="0"/>
        <v>32.64</v>
      </c>
      <c r="G39" s="16">
        <f>VLOOKUP(C39,[1]第3考场!C11:F38,4,0)</f>
        <v>62.67</v>
      </c>
      <c r="H39" s="16">
        <f t="shared" si="1"/>
        <v>25.068</v>
      </c>
      <c r="I39" s="16">
        <f t="shared" si="2"/>
        <v>57.708</v>
      </c>
      <c r="J39" s="15">
        <v>1</v>
      </c>
      <c r="K39" s="21"/>
    </row>
    <row r="40" ht="18.75" spans="1:11">
      <c r="A40" s="12">
        <v>38</v>
      </c>
      <c r="B40" s="13" t="s">
        <v>104</v>
      </c>
      <c r="C40" s="14" t="s">
        <v>105</v>
      </c>
      <c r="D40" s="15" t="s">
        <v>106</v>
      </c>
      <c r="E40" s="15">
        <v>64</v>
      </c>
      <c r="F40" s="15">
        <f t="shared" si="0"/>
        <v>38.4</v>
      </c>
      <c r="G40" s="16">
        <f>VLOOKUP(C40,[1]第3考场!C12:F39,4,0)</f>
        <v>67.33</v>
      </c>
      <c r="H40" s="16">
        <f t="shared" si="1"/>
        <v>26.932</v>
      </c>
      <c r="I40" s="16">
        <f t="shared" si="2"/>
        <v>65.332</v>
      </c>
      <c r="J40" s="15">
        <v>1</v>
      </c>
      <c r="K40" s="21"/>
    </row>
    <row r="41" ht="60" spans="1:11">
      <c r="A41" s="12">
        <v>39</v>
      </c>
      <c r="B41" s="13" t="s">
        <v>107</v>
      </c>
      <c r="C41" s="14" t="s">
        <v>108</v>
      </c>
      <c r="D41" s="15" t="s">
        <v>109</v>
      </c>
      <c r="E41" s="15">
        <v>64</v>
      </c>
      <c r="F41" s="15">
        <f t="shared" si="0"/>
        <v>38.4</v>
      </c>
      <c r="G41" s="16">
        <f>VLOOKUP(C41,[1]第3考场!C13:F40,4,0)</f>
        <v>71</v>
      </c>
      <c r="H41" s="16">
        <f t="shared" si="1"/>
        <v>28.4</v>
      </c>
      <c r="I41" s="16">
        <f t="shared" si="2"/>
        <v>66.8</v>
      </c>
      <c r="J41" s="15">
        <v>1</v>
      </c>
      <c r="K41" s="21"/>
    </row>
    <row r="42" ht="18.75" spans="1:11">
      <c r="A42" s="12">
        <v>40</v>
      </c>
      <c r="B42" s="13" t="s">
        <v>110</v>
      </c>
      <c r="C42" s="14" t="s">
        <v>111</v>
      </c>
      <c r="D42" s="15" t="s">
        <v>112</v>
      </c>
      <c r="E42" s="15">
        <v>63.2</v>
      </c>
      <c r="F42" s="15">
        <f t="shared" si="0"/>
        <v>37.92</v>
      </c>
      <c r="G42" s="16">
        <f>VLOOKUP(C42,[1]第3考场!C14:F41,4,0)</f>
        <v>0</v>
      </c>
      <c r="H42" s="16">
        <f t="shared" si="1"/>
        <v>0</v>
      </c>
      <c r="I42" s="16">
        <f t="shared" si="2"/>
        <v>37.92</v>
      </c>
      <c r="J42" s="15"/>
      <c r="K42" s="22" t="s">
        <v>28</v>
      </c>
    </row>
  </sheetData>
  <mergeCells count="1">
    <mergeCell ref="A1:K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2021-07-06T03:13:00Z</dcterms:created>
  <dcterms:modified xsi:type="dcterms:W3CDTF">2021-07-06T03:48:56Z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09AF7261CFB841AC975B459652AECE19</vt:lpwstr>
  </property>
  <property fmtid="{D5CDD505-2E9C-101B-9397-08002B2CF9AE}" pid="3" name="KSOProductBuildVer">
    <vt:lpwstr>2052-11.1.0.10578</vt:lpwstr>
  </property>
</Properties>
</file>